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Форма 1" sheetId="5" r:id="rId1"/>
    <sheet name="Форма 2" sheetId="6" r:id="rId2"/>
    <sheet name="Коды и наименования программ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7" i="6" l="1"/>
  <c r="I105" i="6"/>
  <c r="I104" i="6"/>
  <c r="AC108" i="5"/>
  <c r="AX115" i="6" l="1"/>
  <c r="AW115" i="6"/>
  <c r="AV115" i="6"/>
  <c r="AU115" i="6"/>
  <c r="AX114" i="6"/>
  <c r="AW114" i="6"/>
  <c r="AV114" i="6"/>
  <c r="AU114" i="6"/>
  <c r="AX113" i="6"/>
  <c r="AW113" i="6"/>
  <c r="AV113" i="6"/>
  <c r="AU113" i="6"/>
  <c r="AX112" i="6"/>
  <c r="AW112" i="6"/>
  <c r="AV112" i="6"/>
  <c r="AU112" i="6"/>
  <c r="AX111" i="6"/>
  <c r="AW111" i="6"/>
  <c r="AV111" i="6"/>
  <c r="AU111" i="6"/>
  <c r="AX110" i="6"/>
  <c r="AW110" i="6"/>
  <c r="AV110" i="6"/>
  <c r="AU110" i="6"/>
  <c r="AX109" i="6"/>
  <c r="AW109" i="6"/>
  <c r="AV109" i="6"/>
  <c r="AU109" i="6"/>
  <c r="AX108" i="6"/>
  <c r="AW108" i="6"/>
  <c r="AV108" i="6"/>
  <c r="AU108" i="6"/>
  <c r="AX107" i="6"/>
  <c r="AW107" i="6"/>
  <c r="AV107" i="6"/>
  <c r="AU107" i="6"/>
  <c r="AX106" i="6"/>
  <c r="AW106" i="6"/>
  <c r="AV106" i="6"/>
  <c r="AU106" i="6"/>
  <c r="AX105" i="6"/>
  <c r="AW105" i="6"/>
  <c r="AV105" i="6"/>
  <c r="AU105" i="6"/>
  <c r="AX104" i="6"/>
  <c r="AW104" i="6"/>
  <c r="AV104" i="6"/>
  <c r="AU104" i="6"/>
  <c r="AX103" i="6"/>
  <c r="AW103" i="6"/>
  <c r="AV103" i="6"/>
  <c r="AU103" i="6"/>
  <c r="AX102" i="6"/>
  <c r="AW102" i="6"/>
  <c r="AV102" i="6"/>
  <c r="AU102" i="6"/>
  <c r="AX101" i="6"/>
  <c r="AW101" i="6"/>
  <c r="AV101" i="6"/>
  <c r="AU101" i="6"/>
  <c r="AX100" i="6"/>
  <c r="AW100" i="6"/>
  <c r="AV100" i="6"/>
  <c r="AU100" i="6"/>
  <c r="AX99" i="6"/>
  <c r="AW99" i="6"/>
  <c r="AV99" i="6"/>
  <c r="AU99" i="6"/>
  <c r="AX98" i="6"/>
  <c r="AW98" i="6"/>
  <c r="AV98" i="6"/>
  <c r="AU98" i="6"/>
  <c r="AR115" i="6"/>
  <c r="AR114" i="6"/>
  <c r="AR113" i="6"/>
  <c r="AR112" i="6"/>
  <c r="AR111" i="6"/>
  <c r="AR110" i="6"/>
  <c r="AR109" i="6"/>
  <c r="AR108" i="6"/>
  <c r="AR107" i="6"/>
  <c r="AR106" i="6"/>
  <c r="AR105" i="6"/>
  <c r="AR104" i="6"/>
  <c r="AR103" i="6"/>
  <c r="AR102" i="6"/>
  <c r="AR101" i="6"/>
  <c r="AR100" i="6"/>
  <c r="AR99" i="6"/>
  <c r="AR98" i="6"/>
  <c r="AO109" i="6"/>
  <c r="AO105" i="6"/>
  <c r="AM115" i="6"/>
  <c r="AM114" i="6"/>
  <c r="AM113" i="6"/>
  <c r="AM112" i="6"/>
  <c r="AO112" i="6" s="1"/>
  <c r="AM111" i="6"/>
  <c r="AO111" i="6" s="1"/>
  <c r="AM110" i="6"/>
  <c r="AO110" i="6" s="1"/>
  <c r="AM109" i="6"/>
  <c r="AM108" i="6"/>
  <c r="AM107" i="6"/>
  <c r="AM106" i="6"/>
  <c r="AM105" i="6"/>
  <c r="AM104" i="6"/>
  <c r="AM103" i="6"/>
  <c r="AM102" i="6"/>
  <c r="AM101" i="6"/>
  <c r="AM100" i="6"/>
  <c r="AM99" i="6"/>
  <c r="AM98" i="6"/>
  <c r="AK108" i="6"/>
  <c r="AK105" i="6"/>
  <c r="AK103" i="6"/>
  <c r="AE110" i="6"/>
  <c r="AE108" i="6"/>
  <c r="AE105" i="6"/>
  <c r="AE103" i="6"/>
  <c r="AE99" i="6"/>
  <c r="AC110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X115" i="6"/>
  <c r="X114" i="6"/>
  <c r="X113" i="6"/>
  <c r="X112" i="6"/>
  <c r="X111" i="6"/>
  <c r="X110" i="6"/>
  <c r="X109" i="6"/>
  <c r="X108" i="6"/>
  <c r="X107" i="6"/>
  <c r="X106" i="6"/>
  <c r="X105" i="6"/>
  <c r="X104" i="6"/>
  <c r="X103" i="6"/>
  <c r="X102" i="6"/>
  <c r="X101" i="6"/>
  <c r="X100" i="6"/>
  <c r="X99" i="6"/>
  <c r="X98" i="6"/>
  <c r="U115" i="6"/>
  <c r="U114" i="6"/>
  <c r="U113" i="6"/>
  <c r="U112" i="6"/>
  <c r="U111" i="6"/>
  <c r="U110" i="6"/>
  <c r="U108" i="6"/>
  <c r="U107" i="6"/>
  <c r="U106" i="6"/>
  <c r="U105" i="6"/>
  <c r="U103" i="6"/>
  <c r="U102" i="6"/>
  <c r="U101" i="6"/>
  <c r="U100" i="6"/>
  <c r="U99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Q115" i="6"/>
  <c r="AK115" i="6" s="1"/>
  <c r="Q114" i="6"/>
  <c r="AK114" i="6" s="1"/>
  <c r="Q113" i="6"/>
  <c r="AK113" i="6" s="1"/>
  <c r="Q112" i="6"/>
  <c r="Q111" i="6"/>
  <c r="Q110" i="6"/>
  <c r="Q109" i="6"/>
  <c r="Q108" i="6"/>
  <c r="Q102" i="6"/>
  <c r="Q99" i="6"/>
  <c r="Q98" i="6"/>
  <c r="O113" i="6"/>
  <c r="AI113" i="6" s="1"/>
  <c r="O112" i="6"/>
  <c r="O111" i="6"/>
  <c r="O110" i="6"/>
  <c r="O109" i="6"/>
  <c r="O108" i="6"/>
  <c r="O107" i="6"/>
  <c r="Q107" i="6" s="1"/>
  <c r="O106" i="6"/>
  <c r="Q106" i="6" s="1"/>
  <c r="O105" i="6"/>
  <c r="O104" i="6"/>
  <c r="Q104" i="6" s="1"/>
  <c r="O103" i="6"/>
  <c r="Q103" i="6" s="1"/>
  <c r="O102" i="6"/>
  <c r="O101" i="6"/>
  <c r="Q101" i="6" s="1"/>
  <c r="O100" i="6"/>
  <c r="Q100" i="6" s="1"/>
  <c r="O99" i="6"/>
  <c r="O98" i="6"/>
  <c r="M115" i="6"/>
  <c r="AG115" i="6" s="1"/>
  <c r="M114" i="6"/>
  <c r="AG114" i="6" s="1"/>
  <c r="M113" i="6"/>
  <c r="AG113" i="6" s="1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K115" i="6"/>
  <c r="AE115" i="6" s="1"/>
  <c r="K114" i="6"/>
  <c r="AE114" i="6" s="1"/>
  <c r="K113" i="6"/>
  <c r="AE113" i="6" s="1"/>
  <c r="K112" i="6"/>
  <c r="AK112" i="6" s="1"/>
  <c r="K111" i="6"/>
  <c r="AC111" i="6" s="1"/>
  <c r="K110" i="6"/>
  <c r="AK110" i="6" s="1"/>
  <c r="K109" i="6"/>
  <c r="AK109" i="6" s="1"/>
  <c r="K108" i="6"/>
  <c r="K107" i="6"/>
  <c r="AC107" i="6" s="1"/>
  <c r="AE107" i="6" s="1"/>
  <c r="K105" i="6"/>
  <c r="K104" i="6"/>
  <c r="AC104" i="6" s="1"/>
  <c r="AE104" i="6" s="1"/>
  <c r="K101" i="6"/>
  <c r="AG101" i="6" s="1"/>
  <c r="AI101" i="6" s="1"/>
  <c r="AK101" i="6" s="1"/>
  <c r="K100" i="6"/>
  <c r="AC100" i="6" s="1"/>
  <c r="AE100" i="6" s="1"/>
  <c r="K99" i="6"/>
  <c r="AG99" i="6" s="1"/>
  <c r="K98" i="6"/>
  <c r="AK98" i="6" s="1"/>
  <c r="I115" i="6"/>
  <c r="AC115" i="6" s="1"/>
  <c r="I114" i="6"/>
  <c r="AC114" i="6" s="1"/>
  <c r="I113" i="6"/>
  <c r="AO113" i="6" s="1"/>
  <c r="I112" i="6"/>
  <c r="I111" i="6"/>
  <c r="I110" i="6"/>
  <c r="I109" i="6"/>
  <c r="I108" i="6"/>
  <c r="I106" i="6"/>
  <c r="K106" i="6" s="1"/>
  <c r="I103" i="6"/>
  <c r="K103" i="6" s="1"/>
  <c r="I102" i="6"/>
  <c r="K102" i="6" s="1"/>
  <c r="I101" i="6"/>
  <c r="I100" i="6"/>
  <c r="I99" i="6"/>
  <c r="I98" i="6"/>
  <c r="AE115" i="5"/>
  <c r="AE114" i="5"/>
  <c r="AE113" i="5"/>
  <c r="AD115" i="5"/>
  <c r="AC115" i="5"/>
  <c r="AD114" i="5"/>
  <c r="AC114" i="5"/>
  <c r="AD113" i="5"/>
  <c r="AC113" i="5"/>
  <c r="AE112" i="5"/>
  <c r="AD112" i="5"/>
  <c r="AC112" i="5"/>
  <c r="AE111" i="5"/>
  <c r="AD111" i="5"/>
  <c r="AC111" i="5"/>
  <c r="AE110" i="5"/>
  <c r="AD110" i="5"/>
  <c r="AC110" i="5"/>
  <c r="AE109" i="5"/>
  <c r="AD109" i="5"/>
  <c r="AC109" i="5"/>
  <c r="AE108" i="5"/>
  <c r="AD108" i="5"/>
  <c r="AE107" i="5"/>
  <c r="AD107" i="5"/>
  <c r="AC107" i="5"/>
  <c r="AE106" i="5"/>
  <c r="AD106" i="5"/>
  <c r="AC106" i="5"/>
  <c r="AE105" i="5"/>
  <c r="AD105" i="5"/>
  <c r="AC105" i="5"/>
  <c r="AE104" i="5"/>
  <c r="AD104" i="5"/>
  <c r="AC104" i="5"/>
  <c r="AE103" i="5"/>
  <c r="AD103" i="5"/>
  <c r="AC103" i="5"/>
  <c r="AE102" i="5"/>
  <c r="AD102" i="5"/>
  <c r="AC102" i="5"/>
  <c r="AE101" i="5"/>
  <c r="AD101" i="5"/>
  <c r="AC101" i="5"/>
  <c r="AE100" i="5"/>
  <c r="AD100" i="5"/>
  <c r="AC100" i="5"/>
  <c r="AE99" i="5"/>
  <c r="AD99" i="5"/>
  <c r="AC99" i="5"/>
  <c r="AE98" i="5"/>
  <c r="AD98" i="5"/>
  <c r="AC98" i="5"/>
  <c r="AE97" i="5"/>
  <c r="AD97" i="5"/>
  <c r="AC97" i="5"/>
  <c r="AE96" i="5"/>
  <c r="AD96" i="5"/>
  <c r="AC96" i="5"/>
  <c r="AE95" i="5"/>
  <c r="AD95" i="5"/>
  <c r="AC95" i="5"/>
  <c r="AE94" i="5"/>
  <c r="AD94" i="5"/>
  <c r="AC94" i="5"/>
  <c r="AE93" i="5"/>
  <c r="AD93" i="5"/>
  <c r="AC93" i="5"/>
  <c r="AE92" i="5"/>
  <c r="AD92" i="5"/>
  <c r="AC92" i="5"/>
  <c r="AE91" i="5"/>
  <c r="AD91" i="5"/>
  <c r="AC91" i="5"/>
  <c r="AE90" i="5"/>
  <c r="AD90" i="5"/>
  <c r="AC90" i="5"/>
  <c r="AE89" i="5"/>
  <c r="AD89" i="5"/>
  <c r="AC89" i="5"/>
  <c r="AE88" i="5"/>
  <c r="AD88" i="5"/>
  <c r="AC88" i="5"/>
  <c r="AE87" i="5"/>
  <c r="AD87" i="5"/>
  <c r="AC87" i="5"/>
  <c r="AE86" i="5"/>
  <c r="AD86" i="5"/>
  <c r="AC86" i="5"/>
  <c r="AE85" i="5"/>
  <c r="AD85" i="5"/>
  <c r="AC85" i="5"/>
  <c r="AE84" i="5"/>
  <c r="AD84" i="5"/>
  <c r="AC84" i="5"/>
  <c r="AE83" i="5"/>
  <c r="AD83" i="5"/>
  <c r="AC83" i="5"/>
  <c r="AE82" i="5"/>
  <c r="AD82" i="5"/>
  <c r="AC82" i="5"/>
  <c r="AE81" i="5"/>
  <c r="AD81" i="5"/>
  <c r="AC81" i="5"/>
  <c r="AE80" i="5"/>
  <c r="AD80" i="5"/>
  <c r="AC80" i="5"/>
  <c r="AE79" i="5"/>
  <c r="AD79" i="5"/>
  <c r="AC79" i="5"/>
  <c r="AE78" i="5"/>
  <c r="AD78" i="5"/>
  <c r="AC78" i="5"/>
  <c r="AE77" i="5"/>
  <c r="AD77" i="5"/>
  <c r="AC77" i="5"/>
  <c r="AE76" i="5"/>
  <c r="AD76" i="5"/>
  <c r="AC76" i="5"/>
  <c r="AE75" i="5"/>
  <c r="AD75" i="5"/>
  <c r="AC75" i="5"/>
  <c r="AE74" i="5"/>
  <c r="AD74" i="5"/>
  <c r="AC74" i="5"/>
  <c r="AE73" i="5"/>
  <c r="AD73" i="5"/>
  <c r="AC73" i="5"/>
  <c r="AE72" i="5"/>
  <c r="AD72" i="5"/>
  <c r="AC72" i="5"/>
  <c r="AE71" i="5"/>
  <c r="AD71" i="5"/>
  <c r="AC71" i="5"/>
  <c r="AE70" i="5"/>
  <c r="AD70" i="5"/>
  <c r="AC70" i="5"/>
  <c r="AE69" i="5"/>
  <c r="AD69" i="5"/>
  <c r="AC69" i="5"/>
  <c r="AE68" i="5"/>
  <c r="AD68" i="5"/>
  <c r="AC68" i="5"/>
  <c r="AE67" i="5"/>
  <c r="AD67" i="5"/>
  <c r="AC67" i="5"/>
  <c r="AE66" i="5"/>
  <c r="AD66" i="5"/>
  <c r="AC66" i="5"/>
  <c r="AE65" i="5"/>
  <c r="AD65" i="5"/>
  <c r="AC65" i="5"/>
  <c r="AE64" i="5"/>
  <c r="AD64" i="5"/>
  <c r="AC64" i="5"/>
  <c r="AE63" i="5"/>
  <c r="AD63" i="5"/>
  <c r="AC63" i="5"/>
  <c r="AE62" i="5"/>
  <c r="AD62" i="5"/>
  <c r="AC62" i="5"/>
  <c r="AE61" i="5"/>
  <c r="AD61" i="5"/>
  <c r="AC61" i="5"/>
  <c r="AE60" i="5"/>
  <c r="AD60" i="5"/>
  <c r="AC60" i="5"/>
  <c r="AE59" i="5"/>
  <c r="AD59" i="5"/>
  <c r="AC59" i="5"/>
  <c r="AE58" i="5"/>
  <c r="AD58" i="5"/>
  <c r="AC58" i="5"/>
  <c r="AX97" i="6"/>
  <c r="AW97" i="6"/>
  <c r="AV97" i="6"/>
  <c r="AU97" i="6"/>
  <c r="AR97" i="6"/>
  <c r="AO97" i="6"/>
  <c r="AM97" i="6"/>
  <c r="AK97" i="6"/>
  <c r="AI97" i="6"/>
  <c r="AG97" i="6"/>
  <c r="AE97" i="6"/>
  <c r="AC97" i="6"/>
  <c r="AA97" i="6"/>
  <c r="X97" i="6"/>
  <c r="U97" i="6"/>
  <c r="S97" i="6"/>
  <c r="Q97" i="6"/>
  <c r="O97" i="6"/>
  <c r="M97" i="6"/>
  <c r="K97" i="6"/>
  <c r="I97" i="6"/>
  <c r="AX96" i="6"/>
  <c r="AW96" i="6"/>
  <c r="AV96" i="6"/>
  <c r="AU96" i="6"/>
  <c r="AR96" i="6"/>
  <c r="AO96" i="6"/>
  <c r="AM96" i="6"/>
  <c r="AK96" i="6"/>
  <c r="AI96" i="6"/>
  <c r="AG96" i="6"/>
  <c r="AE96" i="6"/>
  <c r="AC96" i="6"/>
  <c r="AA96" i="6"/>
  <c r="X96" i="6"/>
  <c r="U96" i="6"/>
  <c r="S96" i="6"/>
  <c r="Q96" i="6"/>
  <c r="O96" i="6"/>
  <c r="M96" i="6"/>
  <c r="K96" i="6"/>
  <c r="I96" i="6"/>
  <c r="AX95" i="6"/>
  <c r="AW95" i="6"/>
  <c r="AV95" i="6"/>
  <c r="AU95" i="6"/>
  <c r="AR95" i="6"/>
  <c r="AO95" i="6"/>
  <c r="AM95" i="6"/>
  <c r="AK95" i="6"/>
  <c r="AI95" i="6"/>
  <c r="AG95" i="6"/>
  <c r="AE95" i="6"/>
  <c r="AC95" i="6"/>
  <c r="AA95" i="6"/>
  <c r="X95" i="6"/>
  <c r="U95" i="6"/>
  <c r="S95" i="6"/>
  <c r="Q95" i="6"/>
  <c r="O95" i="6"/>
  <c r="M95" i="6"/>
  <c r="K95" i="6"/>
  <c r="I95" i="6"/>
  <c r="AX94" i="6"/>
  <c r="AW94" i="6"/>
  <c r="AV94" i="6"/>
  <c r="AU94" i="6"/>
  <c r="AR94" i="6"/>
  <c r="AO94" i="6"/>
  <c r="AM94" i="6"/>
  <c r="AK94" i="6"/>
  <c r="AI94" i="6"/>
  <c r="AG94" i="6"/>
  <c r="AE94" i="6"/>
  <c r="AC94" i="6"/>
  <c r="AA94" i="6"/>
  <c r="X94" i="6"/>
  <c r="U94" i="6"/>
  <c r="S94" i="6"/>
  <c r="Q94" i="6"/>
  <c r="O94" i="6"/>
  <c r="M94" i="6"/>
  <c r="K94" i="6"/>
  <c r="I94" i="6"/>
  <c r="AX93" i="6"/>
  <c r="AW93" i="6"/>
  <c r="AV93" i="6"/>
  <c r="AU93" i="6"/>
  <c r="AR93" i="6"/>
  <c r="AO93" i="6"/>
  <c r="AM93" i="6"/>
  <c r="AK93" i="6"/>
  <c r="AI93" i="6"/>
  <c r="AG93" i="6"/>
  <c r="AE93" i="6"/>
  <c r="AC93" i="6"/>
  <c r="AA93" i="6"/>
  <c r="X93" i="6"/>
  <c r="U93" i="6"/>
  <c r="S93" i="6"/>
  <c r="Q93" i="6"/>
  <c r="O93" i="6"/>
  <c r="M93" i="6"/>
  <c r="K93" i="6"/>
  <c r="I93" i="6"/>
  <c r="AX92" i="6"/>
  <c r="AW92" i="6"/>
  <c r="AV92" i="6"/>
  <c r="AU92" i="6"/>
  <c r="AR92" i="6"/>
  <c r="AO92" i="6"/>
  <c r="AM92" i="6"/>
  <c r="AK92" i="6"/>
  <c r="AI92" i="6"/>
  <c r="AG92" i="6"/>
  <c r="AE92" i="6"/>
  <c r="AC92" i="6"/>
  <c r="AA92" i="6"/>
  <c r="X92" i="6"/>
  <c r="U92" i="6"/>
  <c r="S92" i="6"/>
  <c r="Q92" i="6"/>
  <c r="O92" i="6"/>
  <c r="M92" i="6"/>
  <c r="K92" i="6"/>
  <c r="I92" i="6"/>
  <c r="AX91" i="6"/>
  <c r="AW91" i="6"/>
  <c r="AV91" i="6"/>
  <c r="AU91" i="6"/>
  <c r="AR91" i="6"/>
  <c r="AO91" i="6"/>
  <c r="AM91" i="6"/>
  <c r="AK91" i="6"/>
  <c r="AI91" i="6"/>
  <c r="AG91" i="6"/>
  <c r="AE91" i="6"/>
  <c r="AC91" i="6"/>
  <c r="AA91" i="6"/>
  <c r="X91" i="6"/>
  <c r="U91" i="6"/>
  <c r="S91" i="6"/>
  <c r="Q91" i="6"/>
  <c r="O91" i="6"/>
  <c r="M91" i="6"/>
  <c r="K91" i="6"/>
  <c r="I91" i="6"/>
  <c r="AX90" i="6"/>
  <c r="AW90" i="6"/>
  <c r="AV90" i="6"/>
  <c r="AU90" i="6"/>
  <c r="AR90" i="6"/>
  <c r="AO90" i="6"/>
  <c r="AM90" i="6"/>
  <c r="AK90" i="6"/>
  <c r="AI90" i="6"/>
  <c r="AG90" i="6"/>
  <c r="AE90" i="6"/>
  <c r="AC90" i="6"/>
  <c r="AA90" i="6"/>
  <c r="X90" i="6"/>
  <c r="U90" i="6"/>
  <c r="S90" i="6"/>
  <c r="Q90" i="6"/>
  <c r="O90" i="6"/>
  <c r="M90" i="6"/>
  <c r="K90" i="6"/>
  <c r="I90" i="6"/>
  <c r="AX89" i="6"/>
  <c r="AW89" i="6"/>
  <c r="AV89" i="6"/>
  <c r="AU89" i="6"/>
  <c r="AR89" i="6"/>
  <c r="AO89" i="6"/>
  <c r="AM89" i="6"/>
  <c r="AK89" i="6"/>
  <c r="AI89" i="6"/>
  <c r="AG89" i="6"/>
  <c r="AE89" i="6"/>
  <c r="AC89" i="6"/>
  <c r="AA89" i="6"/>
  <c r="X89" i="6"/>
  <c r="U89" i="6"/>
  <c r="S89" i="6"/>
  <c r="Q89" i="6"/>
  <c r="O89" i="6"/>
  <c r="M89" i="6"/>
  <c r="K89" i="6"/>
  <c r="I89" i="6"/>
  <c r="AX88" i="6"/>
  <c r="AW88" i="6"/>
  <c r="AV88" i="6"/>
  <c r="AU88" i="6"/>
  <c r="AR88" i="6"/>
  <c r="AO88" i="6"/>
  <c r="AM88" i="6"/>
  <c r="AK88" i="6"/>
  <c r="AI88" i="6"/>
  <c r="AG88" i="6"/>
  <c r="AE88" i="6"/>
  <c r="AC88" i="6"/>
  <c r="AA88" i="6"/>
  <c r="X88" i="6"/>
  <c r="U88" i="6"/>
  <c r="S88" i="6"/>
  <c r="Q88" i="6"/>
  <c r="O88" i="6"/>
  <c r="M88" i="6"/>
  <c r="K88" i="6"/>
  <c r="I88" i="6"/>
  <c r="AX87" i="6"/>
  <c r="AW87" i="6"/>
  <c r="AV87" i="6"/>
  <c r="AU87" i="6"/>
  <c r="AR87" i="6"/>
  <c r="AO87" i="6"/>
  <c r="AM87" i="6"/>
  <c r="AK87" i="6"/>
  <c r="AI87" i="6"/>
  <c r="AG87" i="6"/>
  <c r="AE87" i="6"/>
  <c r="AC87" i="6"/>
  <c r="AA87" i="6"/>
  <c r="X87" i="6"/>
  <c r="U87" i="6"/>
  <c r="S87" i="6"/>
  <c r="Q87" i="6"/>
  <c r="O87" i="6"/>
  <c r="M87" i="6"/>
  <c r="K87" i="6"/>
  <c r="I87" i="6"/>
  <c r="AX86" i="6"/>
  <c r="AW86" i="6"/>
  <c r="AV86" i="6"/>
  <c r="AU86" i="6"/>
  <c r="AR86" i="6"/>
  <c r="AO86" i="6"/>
  <c r="AM86" i="6"/>
  <c r="AK86" i="6"/>
  <c r="AI86" i="6"/>
  <c r="AG86" i="6"/>
  <c r="AE86" i="6"/>
  <c r="AC86" i="6"/>
  <c r="AA86" i="6"/>
  <c r="X86" i="6"/>
  <c r="U86" i="6"/>
  <c r="S86" i="6"/>
  <c r="Q86" i="6"/>
  <c r="O86" i="6"/>
  <c r="M86" i="6"/>
  <c r="K86" i="6"/>
  <c r="I86" i="6"/>
  <c r="AX85" i="6"/>
  <c r="AW85" i="6"/>
  <c r="AV85" i="6"/>
  <c r="AU85" i="6"/>
  <c r="AR85" i="6"/>
  <c r="AO85" i="6"/>
  <c r="AM85" i="6"/>
  <c r="AK85" i="6"/>
  <c r="AI85" i="6"/>
  <c r="AG85" i="6"/>
  <c r="AE85" i="6"/>
  <c r="AC85" i="6"/>
  <c r="AA85" i="6"/>
  <c r="X85" i="6"/>
  <c r="U85" i="6"/>
  <c r="S85" i="6"/>
  <c r="Q85" i="6"/>
  <c r="O85" i="6"/>
  <c r="M85" i="6"/>
  <c r="K85" i="6"/>
  <c r="I85" i="6"/>
  <c r="AX84" i="6"/>
  <c r="AW84" i="6"/>
  <c r="AV84" i="6"/>
  <c r="AU84" i="6"/>
  <c r="AR84" i="6"/>
  <c r="AO84" i="6"/>
  <c r="AM84" i="6"/>
  <c r="AK84" i="6"/>
  <c r="AI84" i="6"/>
  <c r="AG84" i="6"/>
  <c r="AE84" i="6"/>
  <c r="AC84" i="6"/>
  <c r="AA84" i="6"/>
  <c r="X84" i="6"/>
  <c r="U84" i="6"/>
  <c r="S84" i="6"/>
  <c r="Q84" i="6"/>
  <c r="O84" i="6"/>
  <c r="M84" i="6"/>
  <c r="K84" i="6"/>
  <c r="I84" i="6"/>
  <c r="AX83" i="6"/>
  <c r="AW83" i="6"/>
  <c r="AV83" i="6"/>
  <c r="AU83" i="6"/>
  <c r="AR83" i="6"/>
  <c r="AO83" i="6"/>
  <c r="AM83" i="6"/>
  <c r="AK83" i="6"/>
  <c r="AI83" i="6"/>
  <c r="AG83" i="6"/>
  <c r="AE83" i="6"/>
  <c r="AC83" i="6"/>
  <c r="AA83" i="6"/>
  <c r="X83" i="6"/>
  <c r="U83" i="6"/>
  <c r="S83" i="6"/>
  <c r="Q83" i="6"/>
  <c r="O83" i="6"/>
  <c r="M83" i="6"/>
  <c r="K83" i="6"/>
  <c r="I83" i="6"/>
  <c r="AX82" i="6"/>
  <c r="AW82" i="6"/>
  <c r="AV82" i="6"/>
  <c r="AU82" i="6"/>
  <c r="AR82" i="6"/>
  <c r="AO82" i="6"/>
  <c r="AM82" i="6"/>
  <c r="AK82" i="6"/>
  <c r="AI82" i="6"/>
  <c r="AG82" i="6"/>
  <c r="AE82" i="6"/>
  <c r="AC82" i="6"/>
  <c r="AA82" i="6"/>
  <c r="X82" i="6"/>
  <c r="U82" i="6"/>
  <c r="S82" i="6"/>
  <c r="Q82" i="6"/>
  <c r="O82" i="6"/>
  <c r="M82" i="6"/>
  <c r="K82" i="6"/>
  <c r="I82" i="6"/>
  <c r="AX81" i="6"/>
  <c r="AW81" i="6"/>
  <c r="AV81" i="6"/>
  <c r="AU81" i="6"/>
  <c r="AR81" i="6"/>
  <c r="AO81" i="6"/>
  <c r="AM81" i="6"/>
  <c r="AK81" i="6"/>
  <c r="AI81" i="6"/>
  <c r="AG81" i="6"/>
  <c r="AE81" i="6"/>
  <c r="AC81" i="6"/>
  <c r="AA81" i="6"/>
  <c r="X81" i="6"/>
  <c r="U81" i="6"/>
  <c r="S81" i="6"/>
  <c r="Q81" i="6"/>
  <c r="O81" i="6"/>
  <c r="M81" i="6"/>
  <c r="K81" i="6"/>
  <c r="I81" i="6"/>
  <c r="AX80" i="6"/>
  <c r="AW80" i="6"/>
  <c r="AV80" i="6"/>
  <c r="AU80" i="6"/>
  <c r="AR80" i="6"/>
  <c r="AO80" i="6"/>
  <c r="AM80" i="6"/>
  <c r="AK80" i="6"/>
  <c r="AI80" i="6"/>
  <c r="AG80" i="6"/>
  <c r="AE80" i="6"/>
  <c r="AC80" i="6"/>
  <c r="AA80" i="6"/>
  <c r="X80" i="6"/>
  <c r="U80" i="6"/>
  <c r="S80" i="6"/>
  <c r="Q80" i="6"/>
  <c r="O80" i="6"/>
  <c r="M80" i="6"/>
  <c r="K80" i="6"/>
  <c r="I80" i="6"/>
  <c r="AX79" i="6"/>
  <c r="AW79" i="6"/>
  <c r="AV79" i="6"/>
  <c r="AU79" i="6"/>
  <c r="AR79" i="6"/>
  <c r="AO79" i="6"/>
  <c r="AM79" i="6"/>
  <c r="AK79" i="6"/>
  <c r="AI79" i="6"/>
  <c r="AG79" i="6"/>
  <c r="AE79" i="6"/>
  <c r="AC79" i="6"/>
  <c r="AA79" i="6"/>
  <c r="X79" i="6"/>
  <c r="U79" i="6"/>
  <c r="S79" i="6"/>
  <c r="Q79" i="6"/>
  <c r="O79" i="6"/>
  <c r="M79" i="6"/>
  <c r="K79" i="6"/>
  <c r="I79" i="6"/>
  <c r="AX78" i="6"/>
  <c r="AW78" i="6"/>
  <c r="AV78" i="6"/>
  <c r="AU78" i="6"/>
  <c r="AR78" i="6"/>
  <c r="AO78" i="6"/>
  <c r="AM78" i="6"/>
  <c r="AK78" i="6"/>
  <c r="AI78" i="6"/>
  <c r="AG78" i="6"/>
  <c r="AE78" i="6"/>
  <c r="AC78" i="6"/>
  <c r="AA78" i="6"/>
  <c r="X78" i="6"/>
  <c r="U78" i="6"/>
  <c r="S78" i="6"/>
  <c r="Q78" i="6"/>
  <c r="O78" i="6"/>
  <c r="M78" i="6"/>
  <c r="K78" i="6"/>
  <c r="I78" i="6"/>
  <c r="AX77" i="6"/>
  <c r="AW77" i="6"/>
  <c r="AV77" i="6"/>
  <c r="AU77" i="6"/>
  <c r="AR77" i="6"/>
  <c r="AO77" i="6"/>
  <c r="AM77" i="6"/>
  <c r="AK77" i="6"/>
  <c r="AI77" i="6"/>
  <c r="AG77" i="6"/>
  <c r="AE77" i="6"/>
  <c r="AC77" i="6"/>
  <c r="AA77" i="6"/>
  <c r="X77" i="6"/>
  <c r="U77" i="6"/>
  <c r="S77" i="6"/>
  <c r="Q77" i="6"/>
  <c r="O77" i="6"/>
  <c r="M77" i="6"/>
  <c r="K77" i="6"/>
  <c r="I77" i="6"/>
  <c r="AX76" i="6"/>
  <c r="AW76" i="6"/>
  <c r="AV76" i="6"/>
  <c r="AU76" i="6"/>
  <c r="AR76" i="6"/>
  <c r="AO76" i="6"/>
  <c r="AM76" i="6"/>
  <c r="AK76" i="6"/>
  <c r="AI76" i="6"/>
  <c r="AG76" i="6"/>
  <c r="AE76" i="6"/>
  <c r="AC76" i="6"/>
  <c r="AA76" i="6"/>
  <c r="X76" i="6"/>
  <c r="U76" i="6"/>
  <c r="S76" i="6"/>
  <c r="Q76" i="6"/>
  <c r="O76" i="6"/>
  <c r="M76" i="6"/>
  <c r="K76" i="6"/>
  <c r="I76" i="6"/>
  <c r="AX75" i="6"/>
  <c r="AW75" i="6"/>
  <c r="AV75" i="6"/>
  <c r="AU75" i="6"/>
  <c r="AR75" i="6"/>
  <c r="AO75" i="6"/>
  <c r="AM75" i="6"/>
  <c r="AK75" i="6"/>
  <c r="AI75" i="6"/>
  <c r="AG75" i="6"/>
  <c r="AE75" i="6"/>
  <c r="AC75" i="6"/>
  <c r="AA75" i="6"/>
  <c r="X75" i="6"/>
  <c r="U75" i="6"/>
  <c r="S75" i="6"/>
  <c r="Q75" i="6"/>
  <c r="O75" i="6"/>
  <c r="M75" i="6"/>
  <c r="K75" i="6"/>
  <c r="I75" i="6"/>
  <c r="AX74" i="6"/>
  <c r="AW74" i="6"/>
  <c r="AV74" i="6"/>
  <c r="AU74" i="6"/>
  <c r="AR74" i="6"/>
  <c r="AO74" i="6"/>
  <c r="AM74" i="6"/>
  <c r="AK74" i="6"/>
  <c r="AI74" i="6"/>
  <c r="AG74" i="6"/>
  <c r="AE74" i="6"/>
  <c r="AC74" i="6"/>
  <c r="AA74" i="6"/>
  <c r="X74" i="6"/>
  <c r="U74" i="6"/>
  <c r="S74" i="6"/>
  <c r="Q74" i="6"/>
  <c r="O74" i="6"/>
  <c r="M74" i="6"/>
  <c r="K74" i="6"/>
  <c r="I74" i="6"/>
  <c r="AX73" i="6"/>
  <c r="AW73" i="6"/>
  <c r="AV73" i="6"/>
  <c r="AU73" i="6"/>
  <c r="AR73" i="6"/>
  <c r="AO73" i="6"/>
  <c r="AM73" i="6"/>
  <c r="AK73" i="6"/>
  <c r="AI73" i="6"/>
  <c r="AG73" i="6"/>
  <c r="AE73" i="6"/>
  <c r="AC73" i="6"/>
  <c r="AA73" i="6"/>
  <c r="X73" i="6"/>
  <c r="U73" i="6"/>
  <c r="S73" i="6"/>
  <c r="Q73" i="6"/>
  <c r="O73" i="6"/>
  <c r="M73" i="6"/>
  <c r="K73" i="6"/>
  <c r="I73" i="6"/>
  <c r="AX72" i="6"/>
  <c r="AW72" i="6"/>
  <c r="AV72" i="6"/>
  <c r="AU72" i="6"/>
  <c r="AR72" i="6"/>
  <c r="AO72" i="6"/>
  <c r="AM72" i="6"/>
  <c r="AK72" i="6"/>
  <c r="AI72" i="6"/>
  <c r="AG72" i="6"/>
  <c r="AE72" i="6"/>
  <c r="AC72" i="6"/>
  <c r="AA72" i="6"/>
  <c r="X72" i="6"/>
  <c r="U72" i="6"/>
  <c r="S72" i="6"/>
  <c r="Q72" i="6"/>
  <c r="O72" i="6"/>
  <c r="M72" i="6"/>
  <c r="K72" i="6"/>
  <c r="I72" i="6"/>
  <c r="AX71" i="6"/>
  <c r="AW71" i="6"/>
  <c r="AV71" i="6"/>
  <c r="AU71" i="6"/>
  <c r="AR71" i="6"/>
  <c r="AO71" i="6"/>
  <c r="AM71" i="6"/>
  <c r="AK71" i="6"/>
  <c r="AI71" i="6"/>
  <c r="AG71" i="6"/>
  <c r="AE71" i="6"/>
  <c r="AC71" i="6"/>
  <c r="AA71" i="6"/>
  <c r="X71" i="6"/>
  <c r="U71" i="6"/>
  <c r="S71" i="6"/>
  <c r="Q71" i="6"/>
  <c r="O71" i="6"/>
  <c r="M71" i="6"/>
  <c r="K71" i="6"/>
  <c r="I71" i="6"/>
  <c r="AX70" i="6"/>
  <c r="AW70" i="6"/>
  <c r="AV70" i="6"/>
  <c r="AU70" i="6"/>
  <c r="AR70" i="6"/>
  <c r="AO70" i="6"/>
  <c r="AM70" i="6"/>
  <c r="AK70" i="6"/>
  <c r="AI70" i="6"/>
  <c r="AG70" i="6"/>
  <c r="AE70" i="6"/>
  <c r="AC70" i="6"/>
  <c r="AA70" i="6"/>
  <c r="X70" i="6"/>
  <c r="U70" i="6"/>
  <c r="S70" i="6"/>
  <c r="Q70" i="6"/>
  <c r="O70" i="6"/>
  <c r="M70" i="6"/>
  <c r="K70" i="6"/>
  <c r="I70" i="6"/>
  <c r="AX69" i="6"/>
  <c r="AW69" i="6"/>
  <c r="AV69" i="6"/>
  <c r="AU69" i="6"/>
  <c r="AR69" i="6"/>
  <c r="AO69" i="6"/>
  <c r="AM69" i="6"/>
  <c r="AK69" i="6"/>
  <c r="AI69" i="6"/>
  <c r="AG69" i="6"/>
  <c r="AE69" i="6"/>
  <c r="AC69" i="6"/>
  <c r="AA69" i="6"/>
  <c r="X69" i="6"/>
  <c r="U69" i="6"/>
  <c r="S69" i="6"/>
  <c r="Q69" i="6"/>
  <c r="O69" i="6"/>
  <c r="M69" i="6"/>
  <c r="K69" i="6"/>
  <c r="I69" i="6"/>
  <c r="AX68" i="6"/>
  <c r="AW68" i="6"/>
  <c r="AV68" i="6"/>
  <c r="AU68" i="6"/>
  <c r="AR68" i="6"/>
  <c r="AO68" i="6"/>
  <c r="AM68" i="6"/>
  <c r="AK68" i="6"/>
  <c r="AI68" i="6"/>
  <c r="AG68" i="6"/>
  <c r="AE68" i="6"/>
  <c r="AC68" i="6"/>
  <c r="AA68" i="6"/>
  <c r="X68" i="6"/>
  <c r="U68" i="6"/>
  <c r="S68" i="6"/>
  <c r="Q68" i="6"/>
  <c r="O68" i="6"/>
  <c r="M68" i="6"/>
  <c r="K68" i="6"/>
  <c r="I68" i="6"/>
  <c r="AX67" i="6"/>
  <c r="AW67" i="6"/>
  <c r="AV67" i="6"/>
  <c r="AU67" i="6"/>
  <c r="AR67" i="6"/>
  <c r="AO67" i="6"/>
  <c r="AM67" i="6"/>
  <c r="AK67" i="6"/>
  <c r="AI67" i="6"/>
  <c r="AG67" i="6"/>
  <c r="AE67" i="6"/>
  <c r="AC67" i="6"/>
  <c r="AA67" i="6"/>
  <c r="X67" i="6"/>
  <c r="U67" i="6"/>
  <c r="S67" i="6"/>
  <c r="Q67" i="6"/>
  <c r="O67" i="6"/>
  <c r="M67" i="6"/>
  <c r="K67" i="6"/>
  <c r="I67" i="6"/>
  <c r="AX66" i="6"/>
  <c r="AW66" i="6"/>
  <c r="AV66" i="6"/>
  <c r="AU66" i="6"/>
  <c r="AR66" i="6"/>
  <c r="AO66" i="6"/>
  <c r="AM66" i="6"/>
  <c r="AK66" i="6"/>
  <c r="AI66" i="6"/>
  <c r="AG66" i="6"/>
  <c r="AE66" i="6"/>
  <c r="AC66" i="6"/>
  <c r="AA66" i="6"/>
  <c r="X66" i="6"/>
  <c r="U66" i="6"/>
  <c r="S66" i="6"/>
  <c r="Q66" i="6"/>
  <c r="O66" i="6"/>
  <c r="M66" i="6"/>
  <c r="K66" i="6"/>
  <c r="I66" i="6"/>
  <c r="AX65" i="6"/>
  <c r="AW65" i="6"/>
  <c r="AV65" i="6"/>
  <c r="AU65" i="6"/>
  <c r="AR65" i="6"/>
  <c r="AO65" i="6"/>
  <c r="AM65" i="6"/>
  <c r="AK65" i="6"/>
  <c r="AI65" i="6"/>
  <c r="AG65" i="6"/>
  <c r="AE65" i="6"/>
  <c r="AC65" i="6"/>
  <c r="AA65" i="6"/>
  <c r="X65" i="6"/>
  <c r="U65" i="6"/>
  <c r="S65" i="6"/>
  <c r="Q65" i="6"/>
  <c r="O65" i="6"/>
  <c r="M65" i="6"/>
  <c r="K65" i="6"/>
  <c r="I65" i="6"/>
  <c r="AX64" i="6"/>
  <c r="AW64" i="6"/>
  <c r="AV64" i="6"/>
  <c r="AU64" i="6"/>
  <c r="AR64" i="6"/>
  <c r="AO64" i="6"/>
  <c r="AM64" i="6"/>
  <c r="AK64" i="6"/>
  <c r="AI64" i="6"/>
  <c r="AG64" i="6"/>
  <c r="AE64" i="6"/>
  <c r="AC64" i="6"/>
  <c r="AA64" i="6"/>
  <c r="X64" i="6"/>
  <c r="U64" i="6"/>
  <c r="S64" i="6"/>
  <c r="Q64" i="6"/>
  <c r="O64" i="6"/>
  <c r="M64" i="6"/>
  <c r="K64" i="6"/>
  <c r="I64" i="6"/>
  <c r="AX63" i="6"/>
  <c r="AW63" i="6"/>
  <c r="AV63" i="6"/>
  <c r="AU63" i="6"/>
  <c r="AR63" i="6"/>
  <c r="AO63" i="6"/>
  <c r="AM63" i="6"/>
  <c r="AK63" i="6"/>
  <c r="AI63" i="6"/>
  <c r="AG63" i="6"/>
  <c r="AE63" i="6"/>
  <c r="AC63" i="6"/>
  <c r="AA63" i="6"/>
  <c r="X63" i="6"/>
  <c r="U63" i="6"/>
  <c r="S63" i="6"/>
  <c r="Q63" i="6"/>
  <c r="O63" i="6"/>
  <c r="M63" i="6"/>
  <c r="K63" i="6"/>
  <c r="I63" i="6"/>
  <c r="AX62" i="6"/>
  <c r="AW62" i="6"/>
  <c r="AV62" i="6"/>
  <c r="AU62" i="6"/>
  <c r="AR62" i="6"/>
  <c r="AO62" i="6"/>
  <c r="AM62" i="6"/>
  <c r="AK62" i="6"/>
  <c r="AI62" i="6"/>
  <c r="AG62" i="6"/>
  <c r="AE62" i="6"/>
  <c r="AC62" i="6"/>
  <c r="AA62" i="6"/>
  <c r="X62" i="6"/>
  <c r="U62" i="6"/>
  <c r="S62" i="6"/>
  <c r="Q62" i="6"/>
  <c r="O62" i="6"/>
  <c r="M62" i="6"/>
  <c r="K62" i="6"/>
  <c r="I62" i="6"/>
  <c r="AX61" i="6"/>
  <c r="AW61" i="6"/>
  <c r="AV61" i="6"/>
  <c r="AU61" i="6"/>
  <c r="AR61" i="6"/>
  <c r="AO61" i="6"/>
  <c r="AM61" i="6"/>
  <c r="AK61" i="6"/>
  <c r="AI61" i="6"/>
  <c r="AG61" i="6"/>
  <c r="AE61" i="6"/>
  <c r="AC61" i="6"/>
  <c r="AA61" i="6"/>
  <c r="X61" i="6"/>
  <c r="U61" i="6"/>
  <c r="S61" i="6"/>
  <c r="Q61" i="6"/>
  <c r="O61" i="6"/>
  <c r="M61" i="6"/>
  <c r="K61" i="6"/>
  <c r="I61" i="6"/>
  <c r="AX60" i="6"/>
  <c r="AW60" i="6"/>
  <c r="AV60" i="6"/>
  <c r="AU60" i="6"/>
  <c r="AR60" i="6"/>
  <c r="AO60" i="6"/>
  <c r="AM60" i="6"/>
  <c r="AK60" i="6"/>
  <c r="AI60" i="6"/>
  <c r="AG60" i="6"/>
  <c r="AE60" i="6"/>
  <c r="AC60" i="6"/>
  <c r="AA60" i="6"/>
  <c r="X60" i="6"/>
  <c r="U60" i="6"/>
  <c r="S60" i="6"/>
  <c r="Q60" i="6"/>
  <c r="O60" i="6"/>
  <c r="M60" i="6"/>
  <c r="K60" i="6"/>
  <c r="I60" i="6"/>
  <c r="AX59" i="6"/>
  <c r="AW59" i="6"/>
  <c r="AV59" i="6"/>
  <c r="AU59" i="6"/>
  <c r="AR59" i="6"/>
  <c r="AO59" i="6"/>
  <c r="AM59" i="6"/>
  <c r="AK59" i="6"/>
  <c r="AI59" i="6"/>
  <c r="AG59" i="6"/>
  <c r="AE59" i="6"/>
  <c r="AC59" i="6"/>
  <c r="AA59" i="6"/>
  <c r="X59" i="6"/>
  <c r="U59" i="6"/>
  <c r="S59" i="6"/>
  <c r="Q59" i="6"/>
  <c r="O59" i="6"/>
  <c r="M59" i="6"/>
  <c r="K59" i="6"/>
  <c r="I59" i="6"/>
  <c r="AX58" i="6"/>
  <c r="AW58" i="6"/>
  <c r="AV58" i="6"/>
  <c r="AU58" i="6"/>
  <c r="AR58" i="6"/>
  <c r="AO58" i="6"/>
  <c r="AM58" i="6"/>
  <c r="AK58" i="6"/>
  <c r="AI58" i="6"/>
  <c r="AG58" i="6"/>
  <c r="AE58" i="6"/>
  <c r="AC58" i="6"/>
  <c r="AA58" i="6"/>
  <c r="X58" i="6"/>
  <c r="U58" i="6"/>
  <c r="S58" i="6"/>
  <c r="Q58" i="6"/>
  <c r="O58" i="6"/>
  <c r="M58" i="6"/>
  <c r="K58" i="6"/>
  <c r="I58" i="6"/>
  <c r="AX57" i="6"/>
  <c r="AW57" i="6"/>
  <c r="AV57" i="6"/>
  <c r="AU57" i="6"/>
  <c r="AR57" i="6"/>
  <c r="AO57" i="6"/>
  <c r="AM57" i="6"/>
  <c r="AK57" i="6"/>
  <c r="AI57" i="6"/>
  <c r="AG57" i="6"/>
  <c r="AE57" i="6"/>
  <c r="AC57" i="6"/>
  <c r="AA57" i="6"/>
  <c r="X57" i="6"/>
  <c r="U57" i="6"/>
  <c r="S57" i="6"/>
  <c r="Q57" i="6"/>
  <c r="O57" i="6"/>
  <c r="M57" i="6"/>
  <c r="K57" i="6"/>
  <c r="I57" i="6"/>
  <c r="AX56" i="6"/>
  <c r="AW56" i="6"/>
  <c r="AV56" i="6"/>
  <c r="AU56" i="6"/>
  <c r="AR56" i="6"/>
  <c r="AO56" i="6"/>
  <c r="AM56" i="6"/>
  <c r="AK56" i="6"/>
  <c r="AI56" i="6"/>
  <c r="AG56" i="6"/>
  <c r="AE56" i="6"/>
  <c r="AC56" i="6"/>
  <c r="AA56" i="6"/>
  <c r="X56" i="6"/>
  <c r="U56" i="6"/>
  <c r="S56" i="6"/>
  <c r="Q56" i="6"/>
  <c r="O56" i="6"/>
  <c r="M56" i="6"/>
  <c r="K56" i="6"/>
  <c r="I56" i="6"/>
  <c r="AX55" i="6"/>
  <c r="AW55" i="6"/>
  <c r="AV55" i="6"/>
  <c r="AU55" i="6"/>
  <c r="AR55" i="6"/>
  <c r="AO55" i="6"/>
  <c r="AM55" i="6"/>
  <c r="AK55" i="6"/>
  <c r="AI55" i="6"/>
  <c r="AG55" i="6"/>
  <c r="AE55" i="6"/>
  <c r="AC55" i="6"/>
  <c r="AA55" i="6"/>
  <c r="X55" i="6"/>
  <c r="U55" i="6"/>
  <c r="S55" i="6"/>
  <c r="Q55" i="6"/>
  <c r="O55" i="6"/>
  <c r="M55" i="6"/>
  <c r="K55" i="6"/>
  <c r="I55" i="6"/>
  <c r="AX54" i="6"/>
  <c r="AW54" i="6"/>
  <c r="AV54" i="6"/>
  <c r="AU54" i="6"/>
  <c r="AR54" i="6"/>
  <c r="AO54" i="6"/>
  <c r="AM54" i="6"/>
  <c r="AK54" i="6"/>
  <c r="AI54" i="6"/>
  <c r="AG54" i="6"/>
  <c r="AE54" i="6"/>
  <c r="AC54" i="6"/>
  <c r="AA54" i="6"/>
  <c r="X54" i="6"/>
  <c r="U54" i="6"/>
  <c r="S54" i="6"/>
  <c r="Q54" i="6"/>
  <c r="O54" i="6"/>
  <c r="M54" i="6"/>
  <c r="K54" i="6"/>
  <c r="I54" i="6"/>
  <c r="AX53" i="6"/>
  <c r="AW53" i="6"/>
  <c r="AV53" i="6"/>
  <c r="AU53" i="6"/>
  <c r="AR53" i="6"/>
  <c r="AO53" i="6"/>
  <c r="AM53" i="6"/>
  <c r="AK53" i="6"/>
  <c r="AI53" i="6"/>
  <c r="AG53" i="6"/>
  <c r="AE53" i="6"/>
  <c r="AC53" i="6"/>
  <c r="AA53" i="6"/>
  <c r="X53" i="6"/>
  <c r="U53" i="6"/>
  <c r="S53" i="6"/>
  <c r="Q53" i="6"/>
  <c r="O53" i="6"/>
  <c r="M53" i="6"/>
  <c r="K53" i="6"/>
  <c r="I53" i="6"/>
  <c r="AX52" i="6"/>
  <c r="AW52" i="6"/>
  <c r="AV52" i="6"/>
  <c r="AU52" i="6"/>
  <c r="AR52" i="6"/>
  <c r="AO52" i="6"/>
  <c r="AM52" i="6"/>
  <c r="AK52" i="6"/>
  <c r="AI52" i="6"/>
  <c r="AG52" i="6"/>
  <c r="AE52" i="6"/>
  <c r="AC52" i="6"/>
  <c r="AA52" i="6"/>
  <c r="X52" i="6"/>
  <c r="U52" i="6"/>
  <c r="S52" i="6"/>
  <c r="Q52" i="6"/>
  <c r="O52" i="6"/>
  <c r="M52" i="6"/>
  <c r="K52" i="6"/>
  <c r="I52" i="6"/>
  <c r="AX51" i="6"/>
  <c r="AW51" i="6"/>
  <c r="AV51" i="6"/>
  <c r="AU51" i="6"/>
  <c r="AR51" i="6"/>
  <c r="AO51" i="6"/>
  <c r="AM51" i="6"/>
  <c r="AK51" i="6"/>
  <c r="AI51" i="6"/>
  <c r="AG51" i="6"/>
  <c r="AE51" i="6"/>
  <c r="AC51" i="6"/>
  <c r="AA51" i="6"/>
  <c r="X51" i="6"/>
  <c r="U51" i="6"/>
  <c r="S51" i="6"/>
  <c r="Q51" i="6"/>
  <c r="O51" i="6"/>
  <c r="M51" i="6"/>
  <c r="K51" i="6"/>
  <c r="I51" i="6"/>
  <c r="AX50" i="6"/>
  <c r="AW50" i="6"/>
  <c r="AU50" i="6"/>
  <c r="AR50" i="6"/>
  <c r="AO50" i="6"/>
  <c r="AM50" i="6"/>
  <c r="AK50" i="6"/>
  <c r="AI50" i="6"/>
  <c r="AG50" i="6"/>
  <c r="AE50" i="6"/>
  <c r="AC50" i="6"/>
  <c r="AA50" i="6"/>
  <c r="X50" i="6"/>
  <c r="U50" i="6"/>
  <c r="S50" i="6"/>
  <c r="Q50" i="6"/>
  <c r="O50" i="6"/>
  <c r="M50" i="6"/>
  <c r="K50" i="6"/>
  <c r="I50" i="6"/>
  <c r="AX49" i="6"/>
  <c r="AW49" i="6"/>
  <c r="AV49" i="6"/>
  <c r="AU49" i="6"/>
  <c r="AR49" i="6"/>
  <c r="AO49" i="6"/>
  <c r="AM49" i="6"/>
  <c r="AK49" i="6"/>
  <c r="AI49" i="6"/>
  <c r="AG49" i="6"/>
  <c r="AE49" i="6"/>
  <c r="AC49" i="6"/>
  <c r="AA49" i="6"/>
  <c r="X49" i="6"/>
  <c r="U49" i="6"/>
  <c r="S49" i="6"/>
  <c r="Q49" i="6"/>
  <c r="O49" i="6"/>
  <c r="M49" i="6"/>
  <c r="K49" i="6"/>
  <c r="I49" i="6"/>
  <c r="AX48" i="6"/>
  <c r="AW48" i="6"/>
  <c r="AV48" i="6"/>
  <c r="AU48" i="6"/>
  <c r="AR48" i="6"/>
  <c r="AO48" i="6"/>
  <c r="AM48" i="6"/>
  <c r="AK48" i="6"/>
  <c r="AI48" i="6"/>
  <c r="AG48" i="6"/>
  <c r="AE48" i="6"/>
  <c r="AC48" i="6"/>
  <c r="AA48" i="6"/>
  <c r="X48" i="6"/>
  <c r="U48" i="6"/>
  <c r="S48" i="6"/>
  <c r="Q48" i="6"/>
  <c r="O48" i="6"/>
  <c r="M48" i="6"/>
  <c r="K48" i="6"/>
  <c r="I48" i="6"/>
  <c r="AX47" i="6"/>
  <c r="AW47" i="6"/>
  <c r="AV47" i="6"/>
  <c r="AU47" i="6"/>
  <c r="AR47" i="6"/>
  <c r="AO47" i="6"/>
  <c r="AM47" i="6"/>
  <c r="AK47" i="6"/>
  <c r="AI47" i="6"/>
  <c r="AG47" i="6"/>
  <c r="AE47" i="6"/>
  <c r="AC47" i="6"/>
  <c r="AA47" i="6"/>
  <c r="X47" i="6"/>
  <c r="U47" i="6"/>
  <c r="S47" i="6"/>
  <c r="Q47" i="6"/>
  <c r="O47" i="6"/>
  <c r="M47" i="6"/>
  <c r="K47" i="6"/>
  <c r="I47" i="6"/>
  <c r="AX46" i="6"/>
  <c r="AW46" i="6"/>
  <c r="AV46" i="6"/>
  <c r="AU46" i="6"/>
  <c r="AR46" i="6"/>
  <c r="AO46" i="6"/>
  <c r="AM46" i="6"/>
  <c r="AK46" i="6"/>
  <c r="AI46" i="6"/>
  <c r="AG46" i="6"/>
  <c r="AE46" i="6"/>
  <c r="AC46" i="6"/>
  <c r="AA46" i="6"/>
  <c r="X46" i="6"/>
  <c r="U46" i="6"/>
  <c r="S46" i="6"/>
  <c r="Q46" i="6"/>
  <c r="O46" i="6"/>
  <c r="M46" i="6"/>
  <c r="K46" i="6"/>
  <c r="I46" i="6"/>
  <c r="AX45" i="6"/>
  <c r="AW45" i="6"/>
  <c r="AV45" i="6"/>
  <c r="AU45" i="6"/>
  <c r="AR45" i="6"/>
  <c r="AO45" i="6"/>
  <c r="AM45" i="6"/>
  <c r="AK45" i="6"/>
  <c r="AI45" i="6"/>
  <c r="AG45" i="6"/>
  <c r="AE45" i="6"/>
  <c r="AC45" i="6"/>
  <c r="AA45" i="6"/>
  <c r="X45" i="6"/>
  <c r="U45" i="6"/>
  <c r="S45" i="6"/>
  <c r="Q45" i="6"/>
  <c r="O45" i="6"/>
  <c r="M45" i="6"/>
  <c r="K45" i="6"/>
  <c r="I45" i="6"/>
  <c r="AX44" i="6"/>
  <c r="AW44" i="6"/>
  <c r="AV44" i="6"/>
  <c r="AU44" i="6"/>
  <c r="AR44" i="6"/>
  <c r="AO44" i="6"/>
  <c r="AM44" i="6"/>
  <c r="AK44" i="6"/>
  <c r="AI44" i="6"/>
  <c r="AG44" i="6"/>
  <c r="AE44" i="6"/>
  <c r="AC44" i="6"/>
  <c r="AA44" i="6"/>
  <c r="X44" i="6"/>
  <c r="U44" i="6"/>
  <c r="S44" i="6"/>
  <c r="Q44" i="6"/>
  <c r="O44" i="6"/>
  <c r="M44" i="6"/>
  <c r="K44" i="6"/>
  <c r="I44" i="6"/>
  <c r="AX43" i="6"/>
  <c r="AW43" i="6"/>
  <c r="AV43" i="6"/>
  <c r="AU43" i="6"/>
  <c r="AR43" i="6"/>
  <c r="AO43" i="6"/>
  <c r="AM43" i="6"/>
  <c r="AK43" i="6"/>
  <c r="AI43" i="6"/>
  <c r="AG43" i="6"/>
  <c r="AE43" i="6"/>
  <c r="AC43" i="6"/>
  <c r="AA43" i="6"/>
  <c r="X43" i="6"/>
  <c r="U43" i="6"/>
  <c r="S43" i="6"/>
  <c r="Q43" i="6"/>
  <c r="O43" i="6"/>
  <c r="M43" i="6"/>
  <c r="K43" i="6"/>
  <c r="I43" i="6"/>
  <c r="AX42" i="6"/>
  <c r="AW42" i="6"/>
  <c r="AU42" i="6"/>
  <c r="AO42" i="6"/>
  <c r="AM42" i="6"/>
  <c r="AK42" i="6"/>
  <c r="AI42" i="6"/>
  <c r="AG42" i="6"/>
  <c r="AE42" i="6"/>
  <c r="AC42" i="6"/>
  <c r="AA42" i="6"/>
  <c r="X42" i="6"/>
  <c r="U42" i="6"/>
  <c r="S42" i="6"/>
  <c r="Q42" i="6"/>
  <c r="O42" i="6"/>
  <c r="M42" i="6"/>
  <c r="K42" i="6"/>
  <c r="I42" i="6"/>
  <c r="AX41" i="6"/>
  <c r="AW41" i="6"/>
  <c r="AV41" i="6"/>
  <c r="AU41" i="6"/>
  <c r="AR41" i="6"/>
  <c r="AO41" i="6"/>
  <c r="AM41" i="6"/>
  <c r="AK41" i="6"/>
  <c r="AI41" i="6"/>
  <c r="AG41" i="6"/>
  <c r="AE41" i="6"/>
  <c r="AC41" i="6"/>
  <c r="AA41" i="6"/>
  <c r="X41" i="6"/>
  <c r="U41" i="6"/>
  <c r="S41" i="6"/>
  <c r="Q41" i="6"/>
  <c r="O41" i="6"/>
  <c r="M41" i="6"/>
  <c r="K41" i="6"/>
  <c r="I41" i="6"/>
  <c r="AX40" i="6"/>
  <c r="AW40" i="6"/>
  <c r="AV40" i="6"/>
  <c r="AU40" i="6"/>
  <c r="AR40" i="6"/>
  <c r="AO40" i="6"/>
  <c r="AM40" i="6"/>
  <c r="AK40" i="6"/>
  <c r="AI40" i="6"/>
  <c r="AG40" i="6"/>
  <c r="AE40" i="6"/>
  <c r="AC40" i="6"/>
  <c r="AA40" i="6"/>
  <c r="X40" i="6"/>
  <c r="U40" i="6"/>
  <c r="S40" i="6"/>
  <c r="Q40" i="6"/>
  <c r="O40" i="6"/>
  <c r="M40" i="6"/>
  <c r="K40" i="6"/>
  <c r="I40" i="6"/>
  <c r="AX39" i="6"/>
  <c r="AW39" i="6"/>
  <c r="AV39" i="6"/>
  <c r="AU39" i="6"/>
  <c r="AR39" i="6"/>
  <c r="AO39" i="6"/>
  <c r="AM39" i="6"/>
  <c r="AK39" i="6"/>
  <c r="AI39" i="6"/>
  <c r="AG39" i="6"/>
  <c r="AE39" i="6"/>
  <c r="AC39" i="6"/>
  <c r="AA39" i="6"/>
  <c r="X39" i="6"/>
  <c r="U39" i="6"/>
  <c r="S39" i="6"/>
  <c r="Q39" i="6"/>
  <c r="O39" i="6"/>
  <c r="M39" i="6"/>
  <c r="K39" i="6"/>
  <c r="I39" i="6"/>
  <c r="AX38" i="6"/>
  <c r="AW38" i="6"/>
  <c r="AV38" i="6"/>
  <c r="AU38" i="6"/>
  <c r="AR38" i="6"/>
  <c r="AO38" i="6"/>
  <c r="AM38" i="6"/>
  <c r="AK38" i="6"/>
  <c r="AI38" i="6"/>
  <c r="AG38" i="6"/>
  <c r="AE38" i="6"/>
  <c r="AC38" i="6"/>
  <c r="AA38" i="6"/>
  <c r="X38" i="6"/>
  <c r="U38" i="6"/>
  <c r="S38" i="6"/>
  <c r="Q38" i="6"/>
  <c r="O38" i="6"/>
  <c r="M38" i="6"/>
  <c r="K38" i="6"/>
  <c r="I38" i="6"/>
  <c r="AX37" i="6"/>
  <c r="AW37" i="6"/>
  <c r="AV37" i="6"/>
  <c r="AU37" i="6"/>
  <c r="AR37" i="6"/>
  <c r="AO37" i="6"/>
  <c r="AM37" i="6"/>
  <c r="AK37" i="6"/>
  <c r="AI37" i="6"/>
  <c r="AG37" i="6"/>
  <c r="AE37" i="6"/>
  <c r="AC37" i="6"/>
  <c r="AA37" i="6"/>
  <c r="X37" i="6"/>
  <c r="U37" i="6"/>
  <c r="S37" i="6"/>
  <c r="Q37" i="6"/>
  <c r="O37" i="6"/>
  <c r="M37" i="6"/>
  <c r="K37" i="6"/>
  <c r="I37" i="6"/>
  <c r="AX36" i="6"/>
  <c r="AW36" i="6"/>
  <c r="AV36" i="6"/>
  <c r="AU36" i="6"/>
  <c r="AR36" i="6"/>
  <c r="AO36" i="6"/>
  <c r="AM36" i="6"/>
  <c r="AK36" i="6"/>
  <c r="AI36" i="6"/>
  <c r="AG36" i="6"/>
  <c r="AE36" i="6"/>
  <c r="AC36" i="6"/>
  <c r="AA36" i="6"/>
  <c r="X36" i="6"/>
  <c r="U36" i="6"/>
  <c r="S36" i="6"/>
  <c r="Q36" i="6"/>
  <c r="O36" i="6"/>
  <c r="M36" i="6"/>
  <c r="K36" i="6"/>
  <c r="I36" i="6"/>
  <c r="AX35" i="6"/>
  <c r="AW35" i="6"/>
  <c r="AV35" i="6"/>
  <c r="AU35" i="6"/>
  <c r="AR35" i="6"/>
  <c r="AO35" i="6"/>
  <c r="AM35" i="6"/>
  <c r="AK35" i="6"/>
  <c r="AI35" i="6"/>
  <c r="AG35" i="6"/>
  <c r="AE35" i="6"/>
  <c r="AC35" i="6"/>
  <c r="AA35" i="6"/>
  <c r="X35" i="6"/>
  <c r="U35" i="6"/>
  <c r="S35" i="6"/>
  <c r="Q35" i="6"/>
  <c r="O35" i="6"/>
  <c r="M35" i="6"/>
  <c r="K35" i="6"/>
  <c r="I35" i="6"/>
  <c r="AX34" i="6"/>
  <c r="AW34" i="6"/>
  <c r="AU34" i="6"/>
  <c r="AO34" i="6"/>
  <c r="AM34" i="6"/>
  <c r="AK34" i="6"/>
  <c r="AI34" i="6"/>
  <c r="AG34" i="6"/>
  <c r="AE34" i="6"/>
  <c r="AC34" i="6"/>
  <c r="AA34" i="6"/>
  <c r="X34" i="6"/>
  <c r="U34" i="6"/>
  <c r="S34" i="6"/>
  <c r="Q34" i="6"/>
  <c r="O34" i="6"/>
  <c r="M34" i="6"/>
  <c r="K34" i="6"/>
  <c r="I34" i="6"/>
  <c r="AX33" i="6"/>
  <c r="AW33" i="6"/>
  <c r="AV33" i="6"/>
  <c r="AU33" i="6"/>
  <c r="AR33" i="6"/>
  <c r="AO33" i="6"/>
  <c r="AM33" i="6"/>
  <c r="AK33" i="6"/>
  <c r="AI33" i="6"/>
  <c r="AG33" i="6"/>
  <c r="AE33" i="6"/>
  <c r="AC33" i="6"/>
  <c r="AA33" i="6"/>
  <c r="X33" i="6"/>
  <c r="U33" i="6"/>
  <c r="S33" i="6"/>
  <c r="Q33" i="6"/>
  <c r="O33" i="6"/>
  <c r="M33" i="6"/>
  <c r="K33" i="6"/>
  <c r="I33" i="6"/>
  <c r="AX32" i="6"/>
  <c r="AW32" i="6"/>
  <c r="AV32" i="6"/>
  <c r="AU32" i="6"/>
  <c r="AR32" i="6"/>
  <c r="AO32" i="6"/>
  <c r="AM32" i="6"/>
  <c r="AK32" i="6"/>
  <c r="AI32" i="6"/>
  <c r="AG32" i="6"/>
  <c r="AE32" i="6"/>
  <c r="AC32" i="6"/>
  <c r="AA32" i="6"/>
  <c r="X32" i="6"/>
  <c r="U32" i="6"/>
  <c r="S32" i="6"/>
  <c r="Q32" i="6"/>
  <c r="O32" i="6"/>
  <c r="M32" i="6"/>
  <c r="K32" i="6"/>
  <c r="I32" i="6"/>
  <c r="AX31" i="6"/>
  <c r="AW31" i="6"/>
  <c r="AV31" i="6"/>
  <c r="AU31" i="6"/>
  <c r="AR31" i="6"/>
  <c r="AO31" i="6"/>
  <c r="AM31" i="6"/>
  <c r="AK31" i="6"/>
  <c r="AI31" i="6"/>
  <c r="AG31" i="6"/>
  <c r="AE31" i="6"/>
  <c r="AC31" i="6"/>
  <c r="AA31" i="6"/>
  <c r="X31" i="6"/>
  <c r="U31" i="6"/>
  <c r="S31" i="6"/>
  <c r="Q31" i="6"/>
  <c r="O31" i="6"/>
  <c r="M31" i="6"/>
  <c r="K31" i="6"/>
  <c r="I31" i="6"/>
  <c r="AX30" i="6"/>
  <c r="AW30" i="6"/>
  <c r="AV30" i="6"/>
  <c r="AU30" i="6"/>
  <c r="AR30" i="6"/>
  <c r="AO30" i="6"/>
  <c r="AM30" i="6"/>
  <c r="AK30" i="6"/>
  <c r="AI30" i="6"/>
  <c r="AG30" i="6"/>
  <c r="AE30" i="6"/>
  <c r="AC30" i="6"/>
  <c r="AA30" i="6"/>
  <c r="X30" i="6"/>
  <c r="U30" i="6"/>
  <c r="S30" i="6"/>
  <c r="Q30" i="6"/>
  <c r="O30" i="6"/>
  <c r="M30" i="6"/>
  <c r="K30" i="6"/>
  <c r="I30" i="6"/>
  <c r="AX29" i="6"/>
  <c r="AW29" i="6"/>
  <c r="AV29" i="6"/>
  <c r="AU29" i="6"/>
  <c r="AR29" i="6"/>
  <c r="AO29" i="6"/>
  <c r="AM29" i="6"/>
  <c r="AK29" i="6"/>
  <c r="AI29" i="6"/>
  <c r="AG29" i="6"/>
  <c r="AE29" i="6"/>
  <c r="AC29" i="6"/>
  <c r="AA29" i="6"/>
  <c r="X29" i="6"/>
  <c r="U29" i="6"/>
  <c r="S29" i="6"/>
  <c r="Q29" i="6"/>
  <c r="O29" i="6"/>
  <c r="M29" i="6"/>
  <c r="K29" i="6"/>
  <c r="I29" i="6"/>
  <c r="AX28" i="6"/>
  <c r="AW28" i="6"/>
  <c r="AV28" i="6"/>
  <c r="AU28" i="6"/>
  <c r="AR28" i="6"/>
  <c r="AO28" i="6"/>
  <c r="AM28" i="6"/>
  <c r="AK28" i="6"/>
  <c r="AI28" i="6"/>
  <c r="AG28" i="6"/>
  <c r="AE28" i="6"/>
  <c r="AC28" i="6"/>
  <c r="AA28" i="6"/>
  <c r="X28" i="6"/>
  <c r="U28" i="6"/>
  <c r="S28" i="6"/>
  <c r="Q28" i="6"/>
  <c r="O28" i="6"/>
  <c r="M28" i="6"/>
  <c r="K28" i="6"/>
  <c r="I28" i="6"/>
  <c r="AX27" i="6"/>
  <c r="AW27" i="6"/>
  <c r="AV27" i="6"/>
  <c r="AU27" i="6"/>
  <c r="AR27" i="6"/>
  <c r="AO27" i="6"/>
  <c r="AM27" i="6"/>
  <c r="AK27" i="6"/>
  <c r="AI27" i="6"/>
  <c r="AG27" i="6"/>
  <c r="AE27" i="6"/>
  <c r="AC27" i="6"/>
  <c r="AA27" i="6"/>
  <c r="X27" i="6"/>
  <c r="U27" i="6"/>
  <c r="S27" i="6"/>
  <c r="Q27" i="6"/>
  <c r="O27" i="6"/>
  <c r="M27" i="6"/>
  <c r="K27" i="6"/>
  <c r="I27" i="6"/>
  <c r="AX26" i="6"/>
  <c r="AW26" i="6"/>
  <c r="AU26" i="6"/>
  <c r="AO26" i="6"/>
  <c r="AM26" i="6"/>
  <c r="AK26" i="6"/>
  <c r="AI26" i="6"/>
  <c r="AG26" i="6"/>
  <c r="AE26" i="6"/>
  <c r="AC26" i="6"/>
  <c r="AA26" i="6"/>
  <c r="X26" i="6"/>
  <c r="U26" i="6"/>
  <c r="S26" i="6"/>
  <c r="Q26" i="6"/>
  <c r="O26" i="6"/>
  <c r="M26" i="6"/>
  <c r="K26" i="6"/>
  <c r="I26" i="6"/>
  <c r="AE57" i="5"/>
  <c r="AD57" i="5"/>
  <c r="AC57" i="5"/>
  <c r="AE56" i="5"/>
  <c r="AD56" i="5"/>
  <c r="AC56" i="5"/>
  <c r="AE55" i="5"/>
  <c r="AD55" i="5"/>
  <c r="AC55" i="5"/>
  <c r="AE54" i="5"/>
  <c r="AD54" i="5"/>
  <c r="AC54" i="5"/>
  <c r="AE53" i="5"/>
  <c r="AD53" i="5"/>
  <c r="AC53" i="5"/>
  <c r="AE52" i="5"/>
  <c r="AD52" i="5"/>
  <c r="AC52" i="5"/>
  <c r="AE51" i="5"/>
  <c r="AD51" i="5"/>
  <c r="AC51" i="5"/>
  <c r="AE50" i="5"/>
  <c r="AC50" i="5"/>
  <c r="AE49" i="5"/>
  <c r="AD49" i="5"/>
  <c r="AC49" i="5"/>
  <c r="AE48" i="5"/>
  <c r="AD48" i="5"/>
  <c r="AC48" i="5"/>
  <c r="AE47" i="5"/>
  <c r="AD47" i="5"/>
  <c r="AC47" i="5"/>
  <c r="AE46" i="5"/>
  <c r="AD46" i="5"/>
  <c r="AC46" i="5"/>
  <c r="AE45" i="5"/>
  <c r="AD45" i="5"/>
  <c r="AC45" i="5"/>
  <c r="AE44" i="5"/>
  <c r="AD44" i="5"/>
  <c r="AC44" i="5"/>
  <c r="AE43" i="5"/>
  <c r="AD43" i="5"/>
  <c r="AC43" i="5"/>
  <c r="AE42" i="5"/>
  <c r="AC42" i="5"/>
  <c r="AE41" i="5"/>
  <c r="AD41" i="5"/>
  <c r="AC41" i="5"/>
  <c r="AE40" i="5"/>
  <c r="AD40" i="5"/>
  <c r="AC40" i="5"/>
  <c r="AE39" i="5"/>
  <c r="AD39" i="5"/>
  <c r="AC39" i="5"/>
  <c r="AE38" i="5"/>
  <c r="AD38" i="5"/>
  <c r="AC38" i="5"/>
  <c r="AE37" i="5"/>
  <c r="AD37" i="5"/>
  <c r="AC37" i="5"/>
  <c r="AE36" i="5"/>
  <c r="AD36" i="5"/>
  <c r="AC36" i="5"/>
  <c r="AE35" i="5"/>
  <c r="AD35" i="5"/>
  <c r="AC35" i="5"/>
  <c r="AE34" i="5"/>
  <c r="AC34" i="5"/>
  <c r="AE33" i="5"/>
  <c r="AD33" i="5"/>
  <c r="AC33" i="5"/>
  <c r="AE32" i="5"/>
  <c r="AD32" i="5"/>
  <c r="AC32" i="5"/>
  <c r="AE31" i="5"/>
  <c r="AD31" i="5"/>
  <c r="AC31" i="5"/>
  <c r="AE30" i="5"/>
  <c r="AD30" i="5"/>
  <c r="AC30" i="5"/>
  <c r="AE29" i="5"/>
  <c r="AD29" i="5"/>
  <c r="AC29" i="5"/>
  <c r="AE28" i="5"/>
  <c r="AD28" i="5"/>
  <c r="AC28" i="5"/>
  <c r="AE27" i="5"/>
  <c r="AD27" i="5"/>
  <c r="AC27" i="5"/>
  <c r="AE26" i="5"/>
  <c r="AC26" i="5"/>
  <c r="AX25" i="6"/>
  <c r="AV25" i="6"/>
  <c r="AU25" i="6"/>
  <c r="AR25" i="6"/>
  <c r="AO25" i="6"/>
  <c r="AM25" i="6"/>
  <c r="AK25" i="6"/>
  <c r="AI25" i="6"/>
  <c r="AG25" i="6"/>
  <c r="AE25" i="6"/>
  <c r="AC25" i="6"/>
  <c r="AA25" i="6"/>
  <c r="X25" i="6"/>
  <c r="U25" i="6"/>
  <c r="S25" i="6"/>
  <c r="Q25" i="6"/>
  <c r="O25" i="6"/>
  <c r="M25" i="6"/>
  <c r="K25" i="6"/>
  <c r="I25" i="6"/>
  <c r="AX24" i="6"/>
  <c r="AV24" i="6"/>
  <c r="AU24" i="6"/>
  <c r="AR24" i="6"/>
  <c r="AO24" i="6"/>
  <c r="AM24" i="6"/>
  <c r="AK24" i="6"/>
  <c r="AI24" i="6"/>
  <c r="AG24" i="6"/>
  <c r="AE24" i="6"/>
  <c r="AC24" i="6"/>
  <c r="AA24" i="6"/>
  <c r="X24" i="6"/>
  <c r="U24" i="6"/>
  <c r="S24" i="6"/>
  <c r="Q24" i="6"/>
  <c r="O24" i="6"/>
  <c r="M24" i="6"/>
  <c r="K24" i="6"/>
  <c r="I24" i="6"/>
  <c r="AX23" i="6"/>
  <c r="AV23" i="6"/>
  <c r="AU23" i="6"/>
  <c r="AR23" i="6"/>
  <c r="AO23" i="6"/>
  <c r="AM23" i="6"/>
  <c r="AK23" i="6"/>
  <c r="AI23" i="6"/>
  <c r="AG23" i="6"/>
  <c r="AE23" i="6"/>
  <c r="AC23" i="6"/>
  <c r="AA23" i="6"/>
  <c r="X23" i="6"/>
  <c r="U23" i="6"/>
  <c r="S23" i="6"/>
  <c r="Q23" i="6"/>
  <c r="O23" i="6"/>
  <c r="M23" i="6"/>
  <c r="K23" i="6"/>
  <c r="I23" i="6"/>
  <c r="AX22" i="6"/>
  <c r="AV22" i="6"/>
  <c r="AU22" i="6"/>
  <c r="AR22" i="6"/>
  <c r="AO22" i="6"/>
  <c r="AM22" i="6"/>
  <c r="AK22" i="6"/>
  <c r="AI22" i="6"/>
  <c r="AG22" i="6"/>
  <c r="AE22" i="6"/>
  <c r="AC22" i="6"/>
  <c r="AA22" i="6"/>
  <c r="X22" i="6"/>
  <c r="U22" i="6"/>
  <c r="S22" i="6"/>
  <c r="Q22" i="6"/>
  <c r="O22" i="6"/>
  <c r="M22" i="6"/>
  <c r="K22" i="6"/>
  <c r="I22" i="6"/>
  <c r="AX21" i="6"/>
  <c r="AV21" i="6"/>
  <c r="AU21" i="6"/>
  <c r="AR21" i="6"/>
  <c r="AO21" i="6"/>
  <c r="AM21" i="6"/>
  <c r="AK21" i="6"/>
  <c r="AI21" i="6"/>
  <c r="AG21" i="6"/>
  <c r="AE21" i="6"/>
  <c r="AC21" i="6"/>
  <c r="AA21" i="6"/>
  <c r="X21" i="6"/>
  <c r="U21" i="6"/>
  <c r="S21" i="6"/>
  <c r="Q21" i="6"/>
  <c r="O21" i="6"/>
  <c r="M21" i="6"/>
  <c r="K21" i="6"/>
  <c r="I21" i="6"/>
  <c r="AX20" i="6"/>
  <c r="AV20" i="6"/>
  <c r="AU20" i="6"/>
  <c r="AR20" i="6"/>
  <c r="AO20" i="6"/>
  <c r="AM20" i="6"/>
  <c r="AK20" i="6"/>
  <c r="AI20" i="6"/>
  <c r="AG20" i="6"/>
  <c r="AE20" i="6"/>
  <c r="AC20" i="6"/>
  <c r="AA20" i="6"/>
  <c r="X20" i="6"/>
  <c r="U20" i="6"/>
  <c r="S20" i="6"/>
  <c r="Q20" i="6"/>
  <c r="O20" i="6"/>
  <c r="M20" i="6"/>
  <c r="K20" i="6"/>
  <c r="I20" i="6"/>
  <c r="AX19" i="6"/>
  <c r="AV19" i="6"/>
  <c r="AU19" i="6"/>
  <c r="AR19" i="6"/>
  <c r="AO19" i="6"/>
  <c r="AM19" i="6"/>
  <c r="AK19" i="6"/>
  <c r="AI19" i="6"/>
  <c r="AG19" i="6"/>
  <c r="AE19" i="6"/>
  <c r="AC19" i="6"/>
  <c r="AA19" i="6"/>
  <c r="X19" i="6"/>
  <c r="U19" i="6"/>
  <c r="S19" i="6"/>
  <c r="Q19" i="6"/>
  <c r="O19" i="6"/>
  <c r="M19" i="6"/>
  <c r="K19" i="6"/>
  <c r="I19" i="6"/>
  <c r="AX18" i="6"/>
  <c r="AW18" i="6"/>
  <c r="AU18" i="6"/>
  <c r="AR18" i="6"/>
  <c r="AO18" i="6"/>
  <c r="AM18" i="6"/>
  <c r="AK18" i="6"/>
  <c r="AG18" i="6"/>
  <c r="AE18" i="6"/>
  <c r="AA18" i="6"/>
  <c r="X18" i="6"/>
  <c r="U18" i="6"/>
  <c r="S18" i="6"/>
  <c r="Q18" i="6"/>
  <c r="O18" i="6"/>
  <c r="M18" i="6"/>
  <c r="K18" i="6"/>
  <c r="I18" i="6"/>
  <c r="AX17" i="6"/>
  <c r="AV17" i="6"/>
  <c r="AU17" i="6"/>
  <c r="AR17" i="6"/>
  <c r="AO17" i="6"/>
  <c r="AM17" i="6"/>
  <c r="AK17" i="6"/>
  <c r="AI17" i="6"/>
  <c r="AG17" i="6"/>
  <c r="AE17" i="6"/>
  <c r="AC17" i="6"/>
  <c r="AA17" i="6"/>
  <c r="X17" i="6"/>
  <c r="U17" i="6"/>
  <c r="S17" i="6"/>
  <c r="Q17" i="6"/>
  <c r="O17" i="6"/>
  <c r="M17" i="6"/>
  <c r="K17" i="6"/>
  <c r="I17" i="6"/>
  <c r="AX16" i="6"/>
  <c r="AV16" i="6"/>
  <c r="AU16" i="6"/>
  <c r="AR16" i="6"/>
  <c r="AO16" i="6"/>
  <c r="AM16" i="6"/>
  <c r="AK16" i="6"/>
  <c r="AI16" i="6"/>
  <c r="AG16" i="6"/>
  <c r="AE16" i="6"/>
  <c r="AC16" i="6"/>
  <c r="AA16" i="6"/>
  <c r="X16" i="6"/>
  <c r="U16" i="6"/>
  <c r="S16" i="6"/>
  <c r="Q16" i="6"/>
  <c r="O16" i="6"/>
  <c r="M16" i="6"/>
  <c r="K16" i="6"/>
  <c r="I16" i="6"/>
  <c r="AX15" i="6"/>
  <c r="AV15" i="6"/>
  <c r="AU15" i="6"/>
  <c r="AR15" i="6"/>
  <c r="AO15" i="6"/>
  <c r="AM15" i="6"/>
  <c r="AK15" i="6"/>
  <c r="AI15" i="6"/>
  <c r="AG15" i="6"/>
  <c r="AE15" i="6"/>
  <c r="AC15" i="6"/>
  <c r="AA15" i="6"/>
  <c r="X15" i="6"/>
  <c r="U15" i="6"/>
  <c r="S15" i="6"/>
  <c r="Q15" i="6"/>
  <c r="O15" i="6"/>
  <c r="M15" i="6"/>
  <c r="K15" i="6"/>
  <c r="I15" i="6"/>
  <c r="AX14" i="6"/>
  <c r="AV14" i="6"/>
  <c r="AU14" i="6"/>
  <c r="AR14" i="6"/>
  <c r="AO14" i="6"/>
  <c r="AM14" i="6"/>
  <c r="AK14" i="6"/>
  <c r="AI14" i="6"/>
  <c r="AG14" i="6"/>
  <c r="AE14" i="6"/>
  <c r="AC14" i="6"/>
  <c r="AA14" i="6"/>
  <c r="X14" i="6"/>
  <c r="U14" i="6"/>
  <c r="S14" i="6"/>
  <c r="Q14" i="6"/>
  <c r="O14" i="6"/>
  <c r="M14" i="6"/>
  <c r="K14" i="6"/>
  <c r="I14" i="6"/>
  <c r="AX13" i="6"/>
  <c r="AV13" i="6"/>
  <c r="AU13" i="6"/>
  <c r="AR13" i="6"/>
  <c r="AO13" i="6"/>
  <c r="AM13" i="6"/>
  <c r="AK13" i="6"/>
  <c r="AI13" i="6"/>
  <c r="AG13" i="6"/>
  <c r="AE13" i="6"/>
  <c r="AC13" i="6"/>
  <c r="AA13" i="6"/>
  <c r="X13" i="6"/>
  <c r="U13" i="6"/>
  <c r="S13" i="6"/>
  <c r="Q13" i="6"/>
  <c r="O13" i="6"/>
  <c r="M13" i="6"/>
  <c r="K13" i="6"/>
  <c r="I13" i="6"/>
  <c r="AX12" i="6"/>
  <c r="AV12" i="6"/>
  <c r="AU12" i="6"/>
  <c r="AR12" i="6"/>
  <c r="AO12" i="6"/>
  <c r="AM12" i="6"/>
  <c r="AK12" i="6"/>
  <c r="AI12" i="6"/>
  <c r="AG12" i="6"/>
  <c r="AE12" i="6"/>
  <c r="AC12" i="6"/>
  <c r="AA12" i="6"/>
  <c r="X12" i="6"/>
  <c r="U12" i="6"/>
  <c r="S12" i="6"/>
  <c r="Q12" i="6"/>
  <c r="O12" i="6"/>
  <c r="M12" i="6"/>
  <c r="K12" i="6"/>
  <c r="I12" i="6"/>
  <c r="AX11" i="6"/>
  <c r="AV11" i="6"/>
  <c r="AU11" i="6"/>
  <c r="AR11" i="6"/>
  <c r="AO11" i="6"/>
  <c r="AM11" i="6"/>
  <c r="AK11" i="6"/>
  <c r="AI11" i="6"/>
  <c r="AG11" i="6"/>
  <c r="AE11" i="6"/>
  <c r="AC11" i="6"/>
  <c r="AA11" i="6"/>
  <c r="X11" i="6"/>
  <c r="U11" i="6"/>
  <c r="S11" i="6"/>
  <c r="Q11" i="6"/>
  <c r="O11" i="6"/>
  <c r="M11" i="6"/>
  <c r="K11" i="6"/>
  <c r="I11" i="6"/>
  <c r="AX10" i="6"/>
  <c r="AW10" i="6"/>
  <c r="AU10" i="6"/>
  <c r="AR10" i="6"/>
  <c r="AO10" i="6"/>
  <c r="AM10" i="6"/>
  <c r="AK10" i="6"/>
  <c r="AG10" i="6"/>
  <c r="AE10" i="6"/>
  <c r="X10" i="6"/>
  <c r="U10" i="6"/>
  <c r="S10" i="6"/>
  <c r="Q10" i="6"/>
  <c r="O10" i="6"/>
  <c r="M10" i="6"/>
  <c r="K10" i="6"/>
  <c r="I10" i="6"/>
  <c r="AD25" i="5"/>
  <c r="AC25" i="5"/>
  <c r="AD24" i="5"/>
  <c r="AC24" i="5"/>
  <c r="AD23" i="5"/>
  <c r="AC23" i="5"/>
  <c r="AD22" i="5"/>
  <c r="AC22" i="5"/>
  <c r="AD21" i="5"/>
  <c r="AC21" i="5"/>
  <c r="AD20" i="5"/>
  <c r="AC20" i="5"/>
  <c r="AD19" i="5"/>
  <c r="AC19" i="5"/>
  <c r="AE18" i="5"/>
  <c r="AC18" i="5"/>
  <c r="AD17" i="5"/>
  <c r="AC17" i="5"/>
  <c r="AD16" i="5"/>
  <c r="AC16" i="5"/>
  <c r="AD15" i="5"/>
  <c r="AC15" i="5"/>
  <c r="AD14" i="5"/>
  <c r="AC14" i="5"/>
  <c r="AD13" i="5"/>
  <c r="AC13" i="5"/>
  <c r="AD12" i="5"/>
  <c r="AC12" i="5"/>
  <c r="AD11" i="5"/>
  <c r="AC11" i="5"/>
  <c r="AC10" i="5" s="1"/>
  <c r="AE10" i="5"/>
  <c r="AI98" i="6" l="1"/>
  <c r="AG107" i="6"/>
  <c r="AI107" i="6" s="1"/>
  <c r="AK107" i="6" s="1"/>
  <c r="AG102" i="6"/>
  <c r="AI102" i="6" s="1"/>
  <c r="AK102" i="6" s="1"/>
  <c r="AC102" i="6"/>
  <c r="AE102" i="6" s="1"/>
  <c r="AG103" i="6"/>
  <c r="AI103" i="6" s="1"/>
  <c r="AC103" i="6"/>
  <c r="AC106" i="6"/>
  <c r="AE106" i="6" s="1"/>
  <c r="AG106" i="6"/>
  <c r="AI106" i="6" s="1"/>
  <c r="AK106" i="6" s="1"/>
  <c r="O114" i="6"/>
  <c r="AI114" i="6" s="1"/>
  <c r="AC98" i="6"/>
  <c r="AC112" i="6"/>
  <c r="AE98" i="6"/>
  <c r="AE109" i="6"/>
  <c r="AE111" i="6"/>
  <c r="AI99" i="6"/>
  <c r="AI109" i="6"/>
  <c r="AI111" i="6"/>
  <c r="AO114" i="6"/>
  <c r="O115" i="6"/>
  <c r="AI115" i="6" s="1"/>
  <c r="AC99" i="6"/>
  <c r="AC109" i="6"/>
  <c r="AC113" i="6"/>
  <c r="AG98" i="6"/>
  <c r="AG100" i="6"/>
  <c r="AI100" i="6" s="1"/>
  <c r="AK100" i="6" s="1"/>
  <c r="AG104" i="6"/>
  <c r="AI104" i="6" s="1"/>
  <c r="AK104" i="6" s="1"/>
  <c r="AG109" i="6"/>
  <c r="AG111" i="6"/>
  <c r="AK99" i="6"/>
  <c r="AK111" i="6"/>
  <c r="AO115" i="6"/>
  <c r="AE112" i="6"/>
  <c r="AI110" i="6"/>
  <c r="AI112" i="6"/>
  <c r="AC101" i="6"/>
  <c r="AE101" i="6" s="1"/>
  <c r="AG110" i="6"/>
  <c r="AG112" i="6"/>
</calcChain>
</file>

<file path=xl/sharedStrings.xml><?xml version="1.0" encoding="utf-8"?>
<sst xmlns="http://schemas.openxmlformats.org/spreadsheetml/2006/main" count="3462" uniqueCount="842">
  <si>
    <t xml:space="preserve">Приложение </t>
  </si>
  <si>
    <t>Форма 1</t>
  </si>
  <si>
    <r>
      <t xml:space="preserve">Наименование регионального органа исполнительной власти: _________________________________________________________________________________________________________________________________________________________________________________________________
</t>
    </r>
    <r>
      <rPr>
        <i/>
        <sz val="14"/>
        <color theme="1"/>
        <rFont val="Times New Roman"/>
        <family val="1"/>
        <charset val="204"/>
      </rP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по форме 1 в адресминпросвещения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 
Ячейки не объединяются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>не удаляются и не редактируются</t>
    </r>
  </si>
  <si>
    <t>Федеральный округ</t>
  </si>
  <si>
    <t>Субъект Российской Федерации</t>
  </si>
  <si>
    <t>Код профессии, специальности*</t>
  </si>
  <si>
    <t>Номер строки</t>
  </si>
  <si>
    <t xml:space="preserve">Наименование показателей 
(категория выпускников)
(редактирование наименовани 
не допускается)
</t>
  </si>
  <si>
    <t>Выпуск 
в 2021 году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</si>
  <si>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</si>
  <si>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r>
      <rPr>
        <b/>
        <sz val="14"/>
        <color theme="1"/>
        <rFont val="Times New Roman"/>
        <family val="1"/>
        <charset val="204"/>
      </rPr>
      <t>Прогнозируемое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году**</t>
    </r>
  </si>
  <si>
    <t>Причины, по которым выпускники находятся под риском нетрудоустройства, и принимаемые меры (тезисно)</t>
  </si>
  <si>
    <t xml:space="preserve">ПРОВЕРКА
СУММ 
</t>
  </si>
  <si>
    <t>ПРОВЕРКА ЗАПОЛНЕНИЯ ГРАФ 1-6</t>
  </si>
  <si>
    <t>Занятые выпускники</t>
  </si>
  <si>
    <t xml:space="preserve">Призваны в Вооруженные Силы </t>
  </si>
  <si>
    <t>Продолжили обучение</t>
  </si>
  <si>
    <t>Находятся в отпуске по уходу 
за ребенком</t>
  </si>
  <si>
    <t xml:space="preserve">Находящиеся под риском нетрудоустройства 
</t>
  </si>
  <si>
    <t>в том числе 
(из гр. 13): состоят на учете в центрах занятости в качестве ищущих работу или безработных</t>
  </si>
  <si>
    <t xml:space="preserve">Прочее: смерть, переезд за пределы Российской Федерации, семейные обстоятельства, по состоянию здоровья и др.***
</t>
  </si>
  <si>
    <t>Не определились (ожидают результатов приемной кампании, ожидают призыва, находятся в активном поиске работы, собирают документы для открытия ИП. Выпускники временно не заняты, но их занятости ничего не угрожает)</t>
  </si>
  <si>
    <t xml:space="preserve">Продолжили обучение
</t>
  </si>
  <si>
    <t xml:space="preserve">Находятся в отпуске по уходу 
за ребенком 
</t>
  </si>
  <si>
    <t xml:space="preserve">Находящиеся под риском нетрудоустройства выпускники
</t>
  </si>
  <si>
    <t>в том числе 
(из гр. 24): состоят на учете в центрах занятости в качестве ищущих работу или безработных</t>
  </si>
  <si>
    <t>Прочее: смерть, переезд за пределы Российской Федерации, семейные обстоятельства, по состоянию здоровья и др.***</t>
  </si>
  <si>
    <t xml:space="preserve">Трудоустройство </t>
  </si>
  <si>
    <t xml:space="preserve">Индивидуальные предприниматели </t>
  </si>
  <si>
    <t>Самозанятые</t>
  </si>
  <si>
    <t>человек</t>
  </si>
  <si>
    <t>человек (всего)</t>
  </si>
  <si>
    <t>перечислить причины, указав число человек</t>
  </si>
  <si>
    <t>перечислить причины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</si>
  <si>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</si>
  <si>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</si>
  <si>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</si>
  <si>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</si>
  <si>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</si>
  <si>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</si>
  <si>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</si>
  <si>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</si>
  <si>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</si>
  <si>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</si>
  <si>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</si>
  <si>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</si>
  <si>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</si>
  <si>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</si>
  <si>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</si>
  <si>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</si>
  <si>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</si>
  <si>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</si>
  <si>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</si>
  <si>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</si>
  <si>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</si>
  <si>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</si>
  <si>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</si>
  <si>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</si>
  <si>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</si>
  <si>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</si>
  <si>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</si>
  <si>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</si>
  <si>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</si>
  <si>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</si>
  <si>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</si>
  <si>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СКФО</t>
  </si>
  <si>
    <t>Республика Ингушетия</t>
  </si>
  <si>
    <t>38.02.07</t>
  </si>
  <si>
    <t xml:space="preserve">Всего </t>
  </si>
  <si>
    <t>принято</t>
  </si>
  <si>
    <t>Лица с ограниченными возможностями здоровья</t>
  </si>
  <si>
    <t xml:space="preserve">           из них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</si>
  <si>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</si>
  <si>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</si>
  <si>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 xml:space="preserve">           из них (из строки 05): Лица с ограниченными возможностями здоровья (имеющие договор о целевом обучении)</t>
  </si>
  <si>
    <t xml:space="preserve">                      из строки 06: инвалиды и дети-инвалиды (имеющие договор о целевом обучении)</t>
  </si>
  <si>
    <t xml:space="preserve">           из строки 05 инвалиды и дети-инвалиды (кроме учтенных в строке 07) (имеющие договор о целевом обучении)</t>
  </si>
  <si>
    <t>40.02.03</t>
  </si>
  <si>
    <t>38.02.06</t>
  </si>
  <si>
    <t>продолжили обучение</t>
  </si>
  <si>
    <t>безработица</t>
  </si>
  <si>
    <t>44.02.02</t>
  </si>
  <si>
    <t>40.02.02</t>
  </si>
  <si>
    <t>34.02.01</t>
  </si>
  <si>
    <t>Нет вкансий</t>
  </si>
  <si>
    <t>Нет вакансий</t>
  </si>
  <si>
    <t>Нет Вакансий</t>
  </si>
  <si>
    <t>Ячейки не объединяются
Ячейки с числовыми данными, одновременно содержащими текст или другие числовые значения, учитываться не будут
Графы "ПРОВЕРКА" не удаляются и не редактируются</t>
  </si>
  <si>
    <t>Наименование образовательной организации</t>
  </si>
  <si>
    <t>Ведомственная принадлежность:
федеральная/ региональная/ муниципальная/ частная</t>
  </si>
  <si>
    <t>Тип:
ПОО, 
ОО ВО</t>
  </si>
  <si>
    <t xml:space="preserve">ПРОВЕРКА
ФОРМАТОВ
</t>
  </si>
  <si>
    <t>в том числе 
(из гр. 22): состоят на учете в центрах занятости в качестве ищущих работу или безработных</t>
  </si>
  <si>
    <t>в том числе 
(из гр. 42): состоят на учете в центрах занятости в качестве ищущих работу или безработных</t>
  </si>
  <si>
    <t>%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</si>
  <si>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</si>
  <si>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</si>
  <si>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</si>
  <si>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</si>
  <si>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</si>
  <si>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</si>
  <si>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</si>
  <si>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</si>
  <si>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</si>
  <si>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</si>
  <si>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</si>
  <si>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</si>
  <si>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</si>
  <si>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</si>
  <si>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</si>
  <si>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</si>
  <si>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</si>
  <si>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</si>
  <si>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</si>
  <si>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ЧПОУ "Колледж экономики и права"</t>
  </si>
  <si>
    <t>частная</t>
  </si>
  <si>
    <t>ПОО</t>
  </si>
  <si>
    <t>ЧПОУ "Социально-педагогический колледж"</t>
  </si>
  <si>
    <t xml:space="preserve">продолжили обучение </t>
  </si>
  <si>
    <t>ГБПОУ "Назрановский аграрный техникум имени И.Б.Зязикова"</t>
  </si>
  <si>
    <t>Региональная</t>
  </si>
  <si>
    <t>ГБПОУ "ИПК им. Ю.И. Арапиева"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</si>
  <si>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</si>
  <si>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</si>
  <si>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</si>
  <si>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</si>
  <si>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</si>
  <si>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</si>
  <si>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федеральная</t>
  </si>
  <si>
    <t>Алтайский край</t>
  </si>
  <si>
    <t>ДФО</t>
  </si>
  <si>
    <t>05.02.01</t>
  </si>
  <si>
    <t>региональная</t>
  </si>
  <si>
    <t>ОО ВО</t>
  </si>
  <si>
    <t>Амурская 
 область</t>
  </si>
  <si>
    <t>ПФО</t>
  </si>
  <si>
    <t>05.02.02</t>
  </si>
  <si>
    <t>муниципальная</t>
  </si>
  <si>
    <t>Архангельская область</t>
  </si>
  <si>
    <t>СЗФО</t>
  </si>
  <si>
    <t>05.02.03</t>
  </si>
  <si>
    <t>Астраханская область</t>
  </si>
  <si>
    <t>07.02.01</t>
  </si>
  <si>
    <t>Белгородская область</t>
  </si>
  <si>
    <t>СФО</t>
  </si>
  <si>
    <t>08.01.01</t>
  </si>
  <si>
    <t>Брянская область</t>
  </si>
  <si>
    <t>УФО</t>
  </si>
  <si>
    <t>08.01.02</t>
  </si>
  <si>
    <t>Владимирская область</t>
  </si>
  <si>
    <t>ЦФО</t>
  </si>
  <si>
    <t>08.01.03</t>
  </si>
  <si>
    <t>Волгоградская область</t>
  </si>
  <si>
    <t>ЮФО</t>
  </si>
  <si>
    <t>08.01.04</t>
  </si>
  <si>
    <t>Вологодская область</t>
  </si>
  <si>
    <t>08.01.05</t>
  </si>
  <si>
    <t>Воронежская область</t>
  </si>
  <si>
    <t>08.01.06</t>
  </si>
  <si>
    <t>город Москва</t>
  </si>
  <si>
    <t>08.01.07</t>
  </si>
  <si>
    <t>город Санкт-Петербург</t>
  </si>
  <si>
    <t>08.01.08</t>
  </si>
  <si>
    <t>город Севастополь</t>
  </si>
  <si>
    <t>08.01.09</t>
  </si>
  <si>
    <t>Еврейская автономная область</t>
  </si>
  <si>
    <t>08.01.10</t>
  </si>
  <si>
    <t>Забайкальский край</t>
  </si>
  <si>
    <t>08.01.11</t>
  </si>
  <si>
    <t>Ивановская область</t>
  </si>
  <si>
    <t>08.01.12</t>
  </si>
  <si>
    <t>Иркутская область</t>
  </si>
  <si>
    <t>08.01.13</t>
  </si>
  <si>
    <t>Кабардино-Балкарская республика</t>
  </si>
  <si>
    <t>08.01.14</t>
  </si>
  <si>
    <t>Калининградская область</t>
  </si>
  <si>
    <t>08.01.15</t>
  </si>
  <si>
    <t>Калужская область</t>
  </si>
  <si>
    <t>08.01.16</t>
  </si>
  <si>
    <t>Камчатский край</t>
  </si>
  <si>
    <t>08.01.17</t>
  </si>
  <si>
    <t>Карачаево-Черкесская Республика</t>
  </si>
  <si>
    <t>08.01.18</t>
  </si>
  <si>
    <t>Кемеровская область - Кузбасс</t>
  </si>
  <si>
    <t>08.01.19</t>
  </si>
  <si>
    <t>Кировская область</t>
  </si>
  <si>
    <t>08.01.20</t>
  </si>
  <si>
    <t>Костромская область</t>
  </si>
  <si>
    <t>08.01.21</t>
  </si>
  <si>
    <t>Краснодарский край</t>
  </si>
  <si>
    <t>08.01.22</t>
  </si>
  <si>
    <t>Красноярский край</t>
  </si>
  <si>
    <t>08.01.23</t>
  </si>
  <si>
    <t>Курганская область</t>
  </si>
  <si>
    <t>08.01.24</t>
  </si>
  <si>
    <t>Курская область</t>
  </si>
  <si>
    <t>08.01.25</t>
  </si>
  <si>
    <t>Ленинградская область</t>
  </si>
  <si>
    <t>08.01.26</t>
  </si>
  <si>
    <t>Липецкая область</t>
  </si>
  <si>
    <t>08.02.01</t>
  </si>
  <si>
    <t>Магаданская область</t>
  </si>
  <si>
    <t>08.02.02</t>
  </si>
  <si>
    <t>Московская область</t>
  </si>
  <si>
    <t>08.02.03</t>
  </si>
  <si>
    <t>Мурманская область</t>
  </si>
  <si>
    <t>08.02.04</t>
  </si>
  <si>
    <t>Ненецкий автономный округ</t>
  </si>
  <si>
    <t>08.02.05</t>
  </si>
  <si>
    <t>Нижегородская область</t>
  </si>
  <si>
    <t>08.02.06</t>
  </si>
  <si>
    <t>Новгородская область</t>
  </si>
  <si>
    <t>08.02.07</t>
  </si>
  <si>
    <t>Новосибирская область</t>
  </si>
  <si>
    <t>08.02.08</t>
  </si>
  <si>
    <t>Омская область</t>
  </si>
  <si>
    <t>08.02.09</t>
  </si>
  <si>
    <t>Оренбургская область</t>
  </si>
  <si>
    <t>08.02.10</t>
  </si>
  <si>
    <t>Орловская область</t>
  </si>
  <si>
    <t>08.02.11</t>
  </si>
  <si>
    <t>Пензенская область</t>
  </si>
  <si>
    <t>09.01.01</t>
  </si>
  <si>
    <t>Пермский край</t>
  </si>
  <si>
    <t>09.01.02</t>
  </si>
  <si>
    <t>Приморский Край</t>
  </si>
  <si>
    <t>09.01.03</t>
  </si>
  <si>
    <t>Псковская область</t>
  </si>
  <si>
    <t>09.02.01</t>
  </si>
  <si>
    <t>Республика Адыгея</t>
  </si>
  <si>
    <t>09.02.02</t>
  </si>
  <si>
    <t>Республика Алтай</t>
  </si>
  <si>
    <t>09.02.03</t>
  </si>
  <si>
    <t>Республика Башкортостан</t>
  </si>
  <si>
    <t>09.02.04</t>
  </si>
  <si>
    <t>Республика Бурятия</t>
  </si>
  <si>
    <t>09.02.05</t>
  </si>
  <si>
    <t>Республика Дагестан</t>
  </si>
  <si>
    <t>09.02.06</t>
  </si>
  <si>
    <t>09.02.07</t>
  </si>
  <si>
    <t>Республика Калмыкия</t>
  </si>
  <si>
    <t>10.02.01</t>
  </si>
  <si>
    <t>Республика Карелия</t>
  </si>
  <si>
    <t>10.02.02</t>
  </si>
  <si>
    <t>Республика Коми</t>
  </si>
  <si>
    <t>10.02.03</t>
  </si>
  <si>
    <t>Республика Крым</t>
  </si>
  <si>
    <t>10.02.04</t>
  </si>
  <si>
    <t>Республика Марий Эл</t>
  </si>
  <si>
    <t>10.02.05</t>
  </si>
  <si>
    <t>Республика Мордовия</t>
  </si>
  <si>
    <t>11.01.01</t>
  </si>
  <si>
    <t>Республика Саха (Якутия)</t>
  </si>
  <si>
    <t>11.01.02</t>
  </si>
  <si>
    <t>Республика Северная Осетия - Алания</t>
  </si>
  <si>
    <t>11.01.03</t>
  </si>
  <si>
    <t>Республика Татарстан</t>
  </si>
  <si>
    <t>11.01.04</t>
  </si>
  <si>
    <t>Республика Тыва</t>
  </si>
  <si>
    <t>11.01.05</t>
  </si>
  <si>
    <t>Республика Хакасия</t>
  </si>
  <si>
    <t>11.01.06</t>
  </si>
  <si>
    <t>Ростовская область</t>
  </si>
  <si>
    <t>11.01.07</t>
  </si>
  <si>
    <t>Рязанская область</t>
  </si>
  <si>
    <t>11.01.08</t>
  </si>
  <si>
    <t>Самарская область</t>
  </si>
  <si>
    <t>11.01.09</t>
  </si>
  <si>
    <t>Саратовская область</t>
  </si>
  <si>
    <t>11.01.10</t>
  </si>
  <si>
    <t>Сахалинская область</t>
  </si>
  <si>
    <t>11.01.11</t>
  </si>
  <si>
    <t>Свердловская область</t>
  </si>
  <si>
    <t>11.01.12</t>
  </si>
  <si>
    <t>Смоленская область</t>
  </si>
  <si>
    <t>11.01.13</t>
  </si>
  <si>
    <t>Ставропольский край</t>
  </si>
  <si>
    <t>11.02.01</t>
  </si>
  <si>
    <t>Тамбовская область</t>
  </si>
  <si>
    <t>11.02.02</t>
  </si>
  <si>
    <t>Тверская область</t>
  </si>
  <si>
    <t>11.02.03</t>
  </si>
  <si>
    <t>Томская область</t>
  </si>
  <si>
    <t>11.02.04</t>
  </si>
  <si>
    <t>Тульская область</t>
  </si>
  <si>
    <t>11.02.05</t>
  </si>
  <si>
    <t>Тюменская область</t>
  </si>
  <si>
    <t>11.02.06</t>
  </si>
  <si>
    <t>Удмуртская республика</t>
  </si>
  <si>
    <t>11.02.07</t>
  </si>
  <si>
    <t>Ульяновская область</t>
  </si>
  <si>
    <t>11.02.08</t>
  </si>
  <si>
    <t>Хабаровский край</t>
  </si>
  <si>
    <t>11.02.09</t>
  </si>
  <si>
    <t>Ханты-Мансийский автономный округ - Югра</t>
  </si>
  <si>
    <t>11.02.10</t>
  </si>
  <si>
    <t>Челябинская область</t>
  </si>
  <si>
    <t>11.02.11</t>
  </si>
  <si>
    <t>Чеченская Республика</t>
  </si>
  <si>
    <t>11.02.12</t>
  </si>
  <si>
    <t>Чувашская Республика</t>
  </si>
  <si>
    <t>11.02.13</t>
  </si>
  <si>
    <t>Чукотский автономный округ</t>
  </si>
  <si>
    <t>11.02.14</t>
  </si>
  <si>
    <t>Ямало-Ненецкий автономный округ</t>
  </si>
  <si>
    <t>11.02.15</t>
  </si>
  <si>
    <t>Ярославская область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</si>
  <si>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</si>
  <si>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</si>
  <si>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</si>
  <si>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</si>
  <si>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</si>
  <si>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</si>
  <si>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</si>
  <si>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</si>
  <si>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</si>
  <si>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</si>
  <si>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</si>
  <si>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</si>
  <si>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</si>
  <si>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</si>
  <si>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</si>
  <si>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</si>
  <si>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</si>
  <si>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</si>
  <si>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</si>
  <si>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</si>
  <si>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</si>
  <si>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</si>
  <si>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</si>
  <si>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</si>
  <si>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</si>
  <si>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</si>
  <si>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</si>
  <si>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</si>
  <si>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</si>
  <si>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</si>
  <si>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</si>
  <si>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</si>
  <si>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</si>
  <si>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</si>
  <si>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</si>
  <si>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</si>
  <si>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</si>
  <si>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</si>
  <si>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</si>
  <si>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</si>
  <si>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</si>
  <si>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</si>
  <si>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</si>
  <si>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</si>
  <si>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</si>
  <si>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</si>
  <si>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</si>
  <si>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</si>
  <si>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</si>
  <si>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</si>
  <si>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</si>
  <si>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</si>
  <si>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</si>
  <si>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</si>
  <si>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</si>
  <si>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</si>
  <si>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</si>
  <si>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</si>
  <si>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</si>
  <si>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</si>
  <si>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</si>
  <si>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</si>
  <si>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</si>
  <si>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</si>
  <si>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</si>
  <si>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</si>
  <si>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</si>
  <si>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</si>
  <si>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</si>
  <si>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</si>
  <si>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</si>
  <si>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</si>
  <si>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</si>
  <si>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</si>
  <si>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</si>
  <si>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</si>
  <si>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</si>
  <si>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</si>
  <si>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</si>
  <si>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</si>
  <si>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</si>
  <si>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</si>
  <si>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</si>
  <si>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</si>
  <si>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</si>
  <si>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</si>
  <si>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</si>
  <si>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</si>
  <si>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</si>
  <si>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</si>
  <si>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</si>
  <si>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</si>
  <si>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</si>
  <si>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</si>
  <si>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</si>
  <si>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</si>
  <si>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</si>
  <si>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</si>
  <si>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</si>
  <si>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</si>
  <si>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</si>
  <si>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</si>
  <si>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</si>
  <si>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</si>
  <si>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</si>
  <si>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</si>
  <si>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</si>
  <si>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</si>
  <si>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</si>
  <si>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</si>
  <si>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</si>
  <si>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</si>
  <si>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</si>
  <si>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</si>
  <si>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</si>
  <si>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</si>
  <si>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</si>
  <si>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</si>
  <si>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</si>
  <si>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</si>
  <si>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</si>
  <si>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</si>
  <si>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</si>
  <si>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</si>
  <si>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</si>
  <si>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</si>
  <si>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</si>
  <si>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</si>
  <si>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</si>
  <si>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</si>
  <si>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</si>
  <si>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</si>
  <si>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</si>
  <si>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</si>
  <si>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</si>
  <si>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</si>
  <si>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</si>
  <si>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</si>
  <si>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</si>
  <si>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</si>
  <si>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</si>
  <si>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</si>
  <si>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</si>
  <si>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</si>
  <si>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</si>
  <si>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</si>
  <si>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</si>
  <si>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</si>
  <si>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</si>
  <si>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</si>
  <si>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</si>
  <si>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</si>
  <si>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</si>
  <si>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</si>
  <si>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</si>
  <si>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</si>
  <si>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</si>
  <si>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</si>
  <si>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</si>
  <si>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</si>
  <si>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</si>
  <si>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</si>
  <si>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</si>
  <si>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</si>
  <si>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</si>
  <si>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</si>
  <si>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</si>
  <si>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</si>
  <si>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</si>
  <si>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</si>
  <si>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</si>
  <si>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</si>
  <si>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</si>
  <si>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</si>
  <si>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</si>
  <si>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</si>
  <si>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</si>
  <si>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</si>
  <si>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</si>
  <si>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</si>
  <si>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</si>
  <si>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</si>
  <si>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</si>
  <si>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</si>
  <si>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</si>
  <si>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</si>
  <si>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</si>
  <si>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</si>
  <si>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</si>
  <si>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</si>
  <si>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</si>
  <si>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</si>
  <si>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</si>
  <si>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</si>
  <si>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</si>
  <si>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</si>
  <si>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</si>
  <si>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</si>
  <si>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</si>
  <si>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</si>
  <si>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</si>
  <si>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</si>
  <si>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</si>
  <si>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</si>
  <si>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</si>
  <si>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</si>
  <si>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</si>
  <si>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</si>
  <si>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</si>
  <si>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</si>
  <si>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</si>
  <si>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</si>
  <si>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</si>
  <si>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</si>
  <si>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</si>
  <si>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</si>
  <si>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</si>
  <si>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</si>
  <si>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</si>
  <si>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</si>
  <si>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</si>
  <si>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</si>
  <si>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</si>
  <si>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</si>
  <si>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</si>
  <si>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</si>
  <si>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</si>
  <si>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</si>
  <si>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</si>
  <si>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</si>
  <si>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</si>
  <si>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</si>
  <si>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</si>
  <si>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</si>
  <si>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</si>
  <si>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</si>
  <si>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</si>
  <si>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</si>
  <si>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</si>
  <si>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</si>
  <si>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</si>
  <si>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</si>
  <si>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</si>
  <si>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</si>
  <si>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</si>
  <si>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</si>
  <si>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</si>
  <si>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</si>
  <si>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</si>
  <si>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</si>
  <si>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</si>
  <si>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</si>
  <si>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</si>
  <si>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</si>
  <si>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</si>
  <si>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</si>
  <si>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</si>
  <si>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</si>
  <si>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</si>
  <si>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</si>
  <si>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</si>
  <si>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</si>
  <si>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</si>
  <si>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</si>
  <si>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</si>
  <si>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</si>
  <si>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</si>
  <si>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</si>
  <si>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</si>
  <si>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</si>
  <si>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</si>
  <si>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</si>
  <si>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</si>
  <si>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</si>
  <si>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</si>
  <si>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</si>
  <si>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</si>
  <si>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</si>
  <si>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</si>
  <si>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</si>
  <si>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</si>
  <si>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</si>
  <si>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</si>
  <si>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</si>
  <si>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</si>
  <si>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</si>
  <si>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</si>
  <si>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</si>
  <si>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</si>
  <si>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</si>
  <si>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</si>
  <si>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</si>
  <si>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</si>
  <si>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</si>
  <si>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</si>
  <si>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</si>
  <si>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</si>
  <si>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</si>
  <si>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</si>
  <si>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</si>
  <si>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</si>
  <si>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</si>
  <si>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</si>
  <si>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</si>
  <si>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</si>
  <si>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</si>
  <si>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</si>
  <si>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</si>
  <si>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</si>
  <si>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</si>
  <si>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</si>
  <si>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</si>
  <si>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</si>
  <si>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</si>
  <si>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</si>
  <si>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</si>
  <si>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</si>
  <si>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</si>
  <si>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</si>
  <si>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</si>
  <si>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</si>
  <si>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</si>
  <si>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</si>
  <si>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</si>
  <si>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</si>
  <si>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</si>
  <si>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</si>
  <si>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</si>
  <si>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</si>
  <si>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</si>
  <si>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</si>
  <si>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</si>
  <si>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</si>
  <si>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</si>
  <si>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</si>
  <si>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</si>
  <si>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</si>
  <si>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</si>
  <si>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</si>
  <si>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</si>
  <si>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</si>
  <si>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</si>
  <si>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</si>
  <si>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</si>
  <si>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</si>
  <si>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</si>
  <si>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</si>
  <si>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</si>
  <si>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</si>
  <si>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</si>
  <si>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</si>
  <si>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</si>
  <si>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</si>
  <si>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</si>
  <si>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</si>
  <si>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</si>
  <si>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</si>
  <si>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</si>
  <si>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</si>
  <si>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</si>
  <si>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</si>
  <si>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</si>
  <si>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</si>
  <si>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</si>
  <si>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</si>
  <si>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</si>
  <si>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</si>
  <si>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</si>
  <si>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</si>
  <si>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</si>
  <si>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</si>
  <si>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</si>
  <si>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</si>
  <si>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</si>
  <si>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</si>
  <si>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</si>
  <si>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</si>
  <si>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</si>
  <si>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</si>
  <si>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</si>
  <si>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</si>
  <si>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</si>
  <si>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</si>
  <si>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</si>
  <si>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</si>
  <si>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</si>
  <si>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</si>
  <si>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</si>
  <si>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</si>
  <si>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</si>
  <si>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</si>
  <si>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</si>
  <si>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</si>
  <si>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</si>
  <si>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</si>
  <si>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39.01.01</t>
  </si>
  <si>
    <t>39.02.01</t>
  </si>
  <si>
    <t>39.02.02</t>
  </si>
  <si>
    <t>40.02.01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</si>
  <si>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</si>
  <si>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</si>
  <si>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</si>
  <si>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</si>
  <si>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</si>
  <si>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</si>
  <si>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</si>
  <si>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</si>
  <si>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</si>
  <si>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</si>
  <si>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</si>
  <si>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</si>
  <si>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</si>
  <si>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</si>
  <si>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</si>
  <si>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</si>
  <si>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</si>
  <si>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</si>
  <si>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</si>
  <si>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</si>
  <si>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</si>
  <si>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</si>
  <si>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</si>
  <si>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</si>
  <si>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</si>
  <si>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</si>
  <si>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</si>
  <si>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</si>
  <si>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</si>
  <si>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</si>
  <si>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</si>
  <si>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</si>
  <si>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</si>
  <si>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</si>
  <si>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</si>
  <si>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</si>
  <si>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</si>
  <si>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</si>
  <si>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</si>
  <si>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</si>
  <si>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</si>
  <si>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</si>
  <si>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</si>
  <si>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</si>
  <si>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</si>
  <si>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</si>
  <si>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</si>
  <si>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</si>
  <si>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</si>
  <si>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</si>
  <si>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</si>
  <si>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</si>
  <si>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</si>
  <si>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</si>
  <si>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</si>
  <si>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</si>
  <si>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</si>
  <si>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</si>
  <si>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</si>
  <si>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</si>
  <si>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</si>
  <si>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</si>
  <si>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</si>
  <si>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</si>
  <si>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</si>
  <si>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</si>
  <si>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</si>
  <si>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</si>
  <si>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</si>
  <si>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</si>
  <si>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</si>
  <si>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</si>
  <si>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</si>
  <si>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</si>
  <si>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</si>
  <si>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</si>
  <si>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</si>
  <si>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</si>
  <si>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</si>
  <si>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</si>
  <si>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</si>
  <si>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</si>
  <si>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</si>
  <si>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</si>
  <si>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</si>
  <si>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</si>
  <si>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</si>
  <si>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 xml:space="preserve">38.02.01 </t>
  </si>
  <si>
    <t xml:space="preserve">40.02.01 </t>
  </si>
  <si>
    <t xml:space="preserve">35.02.05 </t>
  </si>
  <si>
    <t xml:space="preserve">36.02.01 </t>
  </si>
  <si>
    <t>81.02.05</t>
  </si>
  <si>
    <t xml:space="preserve">08.02.01 </t>
  </si>
  <si>
    <t xml:space="preserve">44.02.01 </t>
  </si>
  <si>
    <t xml:space="preserve">29.01.07 </t>
  </si>
  <si>
    <t xml:space="preserve">08.01.07 </t>
  </si>
  <si>
    <t xml:space="preserve">43.01.09 </t>
  </si>
  <si>
    <t xml:space="preserve">23.01.03           </t>
  </si>
  <si>
    <t xml:space="preserve">34.01.01 </t>
  </si>
  <si>
    <t xml:space="preserve">21.01.01  </t>
  </si>
  <si>
    <t xml:space="preserve">21.02.04 </t>
  </si>
  <si>
    <t xml:space="preserve">08.02.05 </t>
  </si>
  <si>
    <t xml:space="preserve">23.02.03 </t>
  </si>
  <si>
    <t xml:space="preserve">21.02.01 </t>
  </si>
  <si>
    <t xml:space="preserve">08.01.07  </t>
  </si>
  <si>
    <t xml:space="preserve">23.01.03            </t>
  </si>
  <si>
    <t xml:space="preserve">21.01.01 </t>
  </si>
  <si>
    <t>57,14%</t>
  </si>
  <si>
    <t>20,41%</t>
  </si>
  <si>
    <t>52,95%</t>
  </si>
  <si>
    <t>55,89%</t>
  </si>
  <si>
    <t>25,93%</t>
  </si>
  <si>
    <t>48,28%</t>
  </si>
  <si>
    <t>47,37%</t>
  </si>
  <si>
    <t>35,30%</t>
  </si>
  <si>
    <t>19,61%</t>
  </si>
  <si>
    <t>25,00%</t>
  </si>
  <si>
    <t>52,38%</t>
  </si>
  <si>
    <t xml:space="preserve">      29.01.07 </t>
  </si>
  <si>
    <t>Сдали первичную аккредитацию и ждут свои результаты</t>
  </si>
  <si>
    <t>СДАЕТ ПЕРВИЧНУЮ АККРЕДИТАЦИЮ</t>
  </si>
  <si>
    <t xml:space="preserve"> из них (из строки 05): Лица с ограниченными возможностями здоровья (имеющие договор о целевом обучении)</t>
  </si>
  <si>
    <t>из строки 06: инвалиды и дети-инвалиды (имеющие договор о целевом обучении)</t>
  </si>
  <si>
    <t xml:space="preserve"> из строки 05 инвалиды и дети-инвалиды (кроме учтенных в строке 07) (имеющие договор о целевом обучении)</t>
  </si>
  <si>
    <t>из них (из строки 02): инвалиды и дети-инвалиды</t>
  </si>
  <si>
    <t>ЧПОУ "СУНЖЕНСКИЙ КОЛЛЕДЖ УПРАВЛЕНИЯ И НОВЫХ ТЕХНОЛОГИЙ"</t>
  </si>
  <si>
    <t>20,84%</t>
  </si>
  <si>
    <t>31,25%</t>
  </si>
  <si>
    <t>0,00%</t>
  </si>
  <si>
    <t>37,50%</t>
  </si>
  <si>
    <t>09.02.06.</t>
  </si>
  <si>
    <t>29.01.05.</t>
  </si>
  <si>
    <t>34.01.01.</t>
  </si>
  <si>
    <t>Республиуа нгушетя</t>
  </si>
  <si>
    <t>ГКПОУ КГИ РИ</t>
  </si>
  <si>
    <t>РЕГИОНАЛЬНАЯ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</si>
</sst>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0" borderId="0"/>
    <xf numFmtId="0" fontId="11" fillId="3" borderId="14" applyNumberFormat="0" applyAlignment="0" applyProtection="0"/>
    <xf numFmtId="0" fontId="1" fillId="0" borderId="0"/>
  </cellStyleXfs>
  <cellXfs count="94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2" fontId="5" fillId="0" borderId="1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2" applyFont="1" applyBorder="1" applyAlignment="1">
      <alignment horizontal="center" vertical="center" wrapText="1"/>
    </xf>
    <xf numFmtId="1" fontId="5" fillId="0" borderId="1" xfId="3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10" fontId="5" fillId="0" borderId="1" xfId="3" applyNumberFormat="1" applyFont="1" applyBorder="1" applyAlignment="1">
      <alignment horizontal="center" vertical="center"/>
    </xf>
    <xf numFmtId="9" fontId="5" fillId="0" borderId="1" xfId="3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left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49" fontId="5" fillId="0" borderId="7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top" wrapText="1"/>
    </xf>
    <xf numFmtId="0" fontId="7" fillId="0" borderId="0" xfId="1" applyFont="1" applyAlignment="1">
      <alignment horizontal="left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9" xfId="1" applyNumberFormat="1" applyFont="1" applyBorder="1" applyAlignment="1">
      <alignment horizontal="center" vertical="top" wrapText="1"/>
    </xf>
    <xf numFmtId="49" fontId="5" fillId="0" borderId="10" xfId="1" applyNumberFormat="1" applyFont="1" applyBorder="1" applyAlignment="1">
      <alignment horizontal="center" vertical="top" wrapText="1"/>
    </xf>
    <xf numFmtId="49" fontId="5" fillId="0" borderId="11" xfId="1" applyNumberFormat="1" applyFont="1" applyBorder="1" applyAlignment="1">
      <alignment horizontal="center" vertical="top" wrapText="1"/>
    </xf>
    <xf numFmtId="49" fontId="5" fillId="0" borderId="12" xfId="1" applyNumberFormat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49" fontId="5" fillId="0" borderId="3" xfId="1" applyNumberFormat="1" applyFont="1" applyBorder="1" applyAlignment="1">
      <alignment horizontal="center" vertical="top" wrapText="1"/>
    </xf>
    <xf numFmtId="49" fontId="5" fillId="0" borderId="5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</cellXfs>
  <cellStyles count="4">
    <cellStyle name="Вывод" xfId="2" builtinId="21"/>
    <cellStyle name="Обычный" xfId="0" builtinId="0"/>
    <cellStyle name="Обычный 2" xfId="1"/>
    <cellStyle name="Обычный 2 15" xfId="3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3"/>
  <sheetViews>
    <sheetView topLeftCell="A188" zoomScale="70" zoomScaleNormal="70" workbookViewId="0">
      <selection activeCell="D196" sqref="D196"/>
    </sheetView>
  </sheetViews>
  <sheetFormatPr defaultColWidth="9.140625" defaultRowHeight="18.75" x14ac:dyDescent="0.3"/>
  <cols>
    <col min="1" max="1" width="17.85546875" style="2" customWidth="1"/>
    <col min="2" max="2" width="15.140625" style="2" customWidth="1"/>
    <col min="3" max="3" width="18.28515625" style="2" customWidth="1"/>
    <col min="4" max="4" width="8.85546875" style="2" customWidth="1"/>
    <col min="5" max="5" width="39.85546875" style="2" customWidth="1"/>
    <col min="6" max="6" width="18" style="2" customWidth="1"/>
    <col min="7" max="7" width="11.28515625" style="2" customWidth="1"/>
    <col min="8" max="8" width="15.7109375" style="2" customWidth="1"/>
    <col min="9" max="9" width="11.140625" style="2" customWidth="1"/>
    <col min="10" max="10" width="11.42578125" style="2" customWidth="1"/>
    <col min="11" max="11" width="10.5703125" style="2" customWidth="1"/>
    <col min="12" max="12" width="13.85546875" style="2" customWidth="1"/>
    <col min="13" max="13" width="14.85546875" style="2" customWidth="1"/>
    <col min="14" max="14" width="19.140625" style="2" customWidth="1"/>
    <col min="15" max="15" width="12.140625" style="2" customWidth="1"/>
    <col min="16" max="16" width="19.85546875" style="2" customWidth="1"/>
    <col min="17" max="17" width="29.85546875" style="2" customWidth="1"/>
    <col min="18" max="18" width="13.5703125" style="2" customWidth="1"/>
    <col min="19" max="19" width="13.140625" style="2" customWidth="1"/>
    <col min="20" max="20" width="11.140625" style="2" customWidth="1"/>
    <col min="21" max="21" width="12.5703125" style="2" customWidth="1"/>
    <col min="22" max="22" width="12.140625" style="2" customWidth="1"/>
    <col min="23" max="23" width="12" style="2" customWidth="1"/>
    <col min="24" max="24" width="14.85546875" style="2" customWidth="1"/>
    <col min="25" max="25" width="19.7109375" style="2" customWidth="1"/>
    <col min="26" max="26" width="15" style="2" customWidth="1"/>
    <col min="27" max="27" width="17.85546875" style="2" customWidth="1"/>
    <col min="28" max="29" width="24" style="2" customWidth="1"/>
    <col min="30" max="30" width="19.140625" style="2" customWidth="1"/>
    <col min="31" max="31" width="22" style="2" customWidth="1"/>
    <col min="32" max="16384" width="9.140625" style="2"/>
  </cols>
  <sheetData>
    <row r="1" spans="1:31" ht="20.25" x14ac:dyDescent="0.3">
      <c r="AE1" s="3" t="s">
        <v>0</v>
      </c>
    </row>
    <row r="2" spans="1:31" ht="20.25" x14ac:dyDescent="0.3">
      <c r="A2" s="13" t="s">
        <v>1</v>
      </c>
      <c r="AD2" s="4"/>
      <c r="AE2" s="4"/>
    </row>
    <row r="3" spans="1:31" ht="90" customHeight="1" x14ac:dyDescent="0.3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5" spans="1:31" s="5" customFormat="1" ht="18.75" customHeight="1" x14ac:dyDescent="0.25">
      <c r="A5" s="54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65" t="s">
        <v>8</v>
      </c>
      <c r="G5" s="56" t="s">
        <v>9</v>
      </c>
      <c r="H5" s="57"/>
      <c r="I5" s="57"/>
      <c r="J5" s="57"/>
      <c r="K5" s="57"/>
      <c r="L5" s="57"/>
      <c r="M5" s="57"/>
      <c r="N5" s="57"/>
      <c r="O5" s="57"/>
      <c r="P5" s="57"/>
      <c r="Q5" s="58"/>
      <c r="R5" s="56" t="s">
        <v>10</v>
      </c>
      <c r="S5" s="57"/>
      <c r="T5" s="57"/>
      <c r="U5" s="57"/>
      <c r="V5" s="57"/>
      <c r="W5" s="57"/>
      <c r="X5" s="57"/>
      <c r="Y5" s="57"/>
      <c r="Z5" s="57"/>
      <c r="AA5" s="58"/>
      <c r="AB5" s="73" t="s">
        <v>11</v>
      </c>
      <c r="AC5" s="54" t="s">
        <v>12</v>
      </c>
      <c r="AD5" s="54" t="s">
        <v>12</v>
      </c>
      <c r="AE5" s="54" t="s">
        <v>13</v>
      </c>
    </row>
    <row r="6" spans="1:31" s="5" customFormat="1" ht="15.75" customHeight="1" x14ac:dyDescent="0.25">
      <c r="A6" s="59"/>
      <c r="B6" s="59"/>
      <c r="C6" s="59"/>
      <c r="D6" s="59"/>
      <c r="E6" s="59"/>
      <c r="F6" s="76"/>
      <c r="G6" s="62" t="s">
        <v>14</v>
      </c>
      <c r="H6" s="63"/>
      <c r="I6" s="64"/>
      <c r="J6" s="65" t="s">
        <v>15</v>
      </c>
      <c r="K6" s="65" t="s">
        <v>16</v>
      </c>
      <c r="L6" s="65" t="s">
        <v>17</v>
      </c>
      <c r="M6" s="54" t="s">
        <v>18</v>
      </c>
      <c r="N6" s="71" t="s">
        <v>19</v>
      </c>
      <c r="O6" s="67" t="s">
        <v>20</v>
      </c>
      <c r="P6" s="68"/>
      <c r="Q6" s="54" t="s">
        <v>21</v>
      </c>
      <c r="R6" s="62" t="s">
        <v>14</v>
      </c>
      <c r="S6" s="63"/>
      <c r="T6" s="64"/>
      <c r="U6" s="65" t="s">
        <v>22</v>
      </c>
      <c r="V6" s="65" t="s">
        <v>15</v>
      </c>
      <c r="W6" s="54" t="s">
        <v>23</v>
      </c>
      <c r="X6" s="54" t="s">
        <v>24</v>
      </c>
      <c r="Y6" s="71" t="s">
        <v>25</v>
      </c>
      <c r="Z6" s="67" t="s">
        <v>26</v>
      </c>
      <c r="AA6" s="68"/>
      <c r="AB6" s="74"/>
      <c r="AC6" s="60"/>
      <c r="AD6" s="60"/>
      <c r="AE6" s="59"/>
    </row>
    <row r="7" spans="1:31" s="6" customFormat="1" ht="140.25" customHeight="1" x14ac:dyDescent="0.25">
      <c r="A7" s="59"/>
      <c r="B7" s="59"/>
      <c r="C7" s="59"/>
      <c r="D7" s="59"/>
      <c r="E7" s="59"/>
      <c r="F7" s="66"/>
      <c r="G7" s="18" t="s">
        <v>27</v>
      </c>
      <c r="H7" s="18" t="s">
        <v>28</v>
      </c>
      <c r="I7" s="19" t="s">
        <v>29</v>
      </c>
      <c r="J7" s="66"/>
      <c r="K7" s="66"/>
      <c r="L7" s="66"/>
      <c r="M7" s="55"/>
      <c r="N7" s="72"/>
      <c r="O7" s="69"/>
      <c r="P7" s="70"/>
      <c r="Q7" s="55"/>
      <c r="R7" s="18" t="s">
        <v>27</v>
      </c>
      <c r="S7" s="18" t="s">
        <v>28</v>
      </c>
      <c r="T7" s="19" t="s">
        <v>29</v>
      </c>
      <c r="U7" s="66"/>
      <c r="V7" s="66"/>
      <c r="W7" s="55"/>
      <c r="X7" s="55"/>
      <c r="Y7" s="72"/>
      <c r="Z7" s="69"/>
      <c r="AA7" s="70"/>
      <c r="AB7" s="74"/>
      <c r="AC7" s="60"/>
      <c r="AD7" s="60"/>
      <c r="AE7" s="59"/>
    </row>
    <row r="8" spans="1:31" s="6" customFormat="1" ht="54.75" customHeight="1" x14ac:dyDescent="0.25">
      <c r="A8" s="55"/>
      <c r="B8" s="55"/>
      <c r="C8" s="55"/>
      <c r="D8" s="55"/>
      <c r="E8" s="55"/>
      <c r="F8" s="16" t="s">
        <v>30</v>
      </c>
      <c r="G8" s="16" t="s">
        <v>30</v>
      </c>
      <c r="H8" s="16" t="s">
        <v>30</v>
      </c>
      <c r="I8" s="17" t="s">
        <v>30</v>
      </c>
      <c r="J8" s="16" t="s">
        <v>30</v>
      </c>
      <c r="K8" s="16" t="s">
        <v>30</v>
      </c>
      <c r="L8" s="16" t="s">
        <v>30</v>
      </c>
      <c r="M8" s="7" t="s">
        <v>30</v>
      </c>
      <c r="N8" s="7" t="s">
        <v>30</v>
      </c>
      <c r="O8" s="17" t="s">
        <v>31</v>
      </c>
      <c r="P8" s="16" t="s">
        <v>32</v>
      </c>
      <c r="Q8" s="16" t="s">
        <v>30</v>
      </c>
      <c r="R8" s="16" t="s">
        <v>30</v>
      </c>
      <c r="S8" s="16" t="s">
        <v>30</v>
      </c>
      <c r="T8" s="17" t="s">
        <v>30</v>
      </c>
      <c r="U8" s="16" t="s">
        <v>30</v>
      </c>
      <c r="V8" s="16" t="s">
        <v>30</v>
      </c>
      <c r="W8" s="17" t="s">
        <v>30</v>
      </c>
      <c r="X8" s="7" t="s">
        <v>30</v>
      </c>
      <c r="Y8" s="7" t="s">
        <v>30</v>
      </c>
      <c r="Z8" s="17" t="s">
        <v>31</v>
      </c>
      <c r="AA8" s="16" t="s">
        <v>33</v>
      </c>
      <c r="AB8" s="75"/>
      <c r="AC8" s="61"/>
      <c r="AD8" s="61"/>
      <c r="AE8" s="55"/>
    </row>
    <row r="9" spans="1:31" s="6" customFormat="1" ht="18.75" customHeight="1" x14ac:dyDescent="0.25">
      <c r="A9" s="8" t="s">
        <v>34</v>
      </c>
      <c r="B9" s="8" t="s">
        <v>35</v>
      </c>
      <c r="C9" s="8" t="s">
        <v>36</v>
      </c>
      <c r="D9" s="8" t="s">
        <v>37</v>
      </c>
      <c r="E9" s="8" t="s">
        <v>38</v>
      </c>
      <c r="F9" s="8" t="s">
        <v>39</v>
      </c>
      <c r="G9" s="8" t="s">
        <v>40</v>
      </c>
      <c r="H9" s="8" t="s">
        <v>41</v>
      </c>
      <c r="I9" s="8" t="s">
        <v>42</v>
      </c>
      <c r="J9" s="8" t="s">
        <v>43</v>
      </c>
      <c r="K9" s="8" t="s">
        <v>44</v>
      </c>
      <c r="L9" s="8" t="s">
        <v>45</v>
      </c>
      <c r="M9" s="8" t="s">
        <v>46</v>
      </c>
      <c r="N9" s="8" t="s">
        <v>47</v>
      </c>
      <c r="O9" s="8" t="s">
        <v>48</v>
      </c>
      <c r="P9" s="8" t="s">
        <v>49</v>
      </c>
      <c r="Q9" s="8" t="s">
        <v>50</v>
      </c>
      <c r="R9" s="8" t="s">
        <v>51</v>
      </c>
      <c r="S9" s="8" t="s">
        <v>52</v>
      </c>
      <c r="T9" s="8" t="s">
        <v>53</v>
      </c>
      <c r="U9" s="8" t="s">
        <v>54</v>
      </c>
      <c r="V9" s="8" t="s">
        <v>55</v>
      </c>
      <c r="W9" s="8" t="s">
        <v>56</v>
      </c>
      <c r="X9" s="8" t="s">
        <v>57</v>
      </c>
      <c r="Y9" s="8" t="s">
        <v>58</v>
      </c>
      <c r="Z9" s="8" t="s">
        <v>59</v>
      </c>
      <c r="AA9" s="8" t="s">
        <v>60</v>
      </c>
      <c r="AB9" s="8" t="s">
        <v>61</v>
      </c>
      <c r="AC9" s="8" t="s">
        <v>62</v>
      </c>
      <c r="AD9" s="8" t="s">
        <v>63</v>
      </c>
      <c r="AE9" s="8" t="s">
        <v>64</v>
      </c>
    </row>
    <row r="10" spans="1:31" s="6" customFormat="1" ht="54.75" customHeight="1" x14ac:dyDescent="0.25">
      <c r="A10" s="11" t="s">
        <v>65</v>
      </c>
      <c r="B10" s="11" t="s">
        <v>66</v>
      </c>
      <c r="C10" s="11" t="s">
        <v>67</v>
      </c>
      <c r="D10" s="26" t="s">
        <v>34</v>
      </c>
      <c r="E10" s="20" t="s">
        <v>68</v>
      </c>
      <c r="F10" s="9">
        <v>23</v>
      </c>
      <c r="G10" s="9">
        <v>3</v>
      </c>
      <c r="H10" s="9">
        <v>0</v>
      </c>
      <c r="I10" s="9">
        <v>0</v>
      </c>
      <c r="J10" s="9">
        <v>1</v>
      </c>
      <c r="K10" s="9">
        <v>12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7</v>
      </c>
      <c r="R10" s="9">
        <v>4</v>
      </c>
      <c r="S10" s="9">
        <v>0</v>
      </c>
      <c r="T10" s="9">
        <v>0</v>
      </c>
      <c r="U10" s="9">
        <v>3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 t="s">
        <v>80</v>
      </c>
      <c r="AC10" s="9" t="str">
        <f>AC11</f>
        <v>принято</v>
      </c>
      <c r="AD10" s="11" t="s">
        <v>69</v>
      </c>
      <c r="AE10" s="11" t="str">
        <f>IF(A10&lt;&gt;0,IF(B10&lt;&gt;0,IF(A10&lt;&gt;0,IF(A10&lt;&gt;0,IF(A10&lt;&gt;0,IF(C10&lt;&gt;0,"принято","ГРАФЫ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1" spans="1:31" s="6" customFormat="1" ht="54.75" customHeight="1" x14ac:dyDescent="0.25">
      <c r="A11" s="11" t="s">
        <v>65</v>
      </c>
      <c r="B11" s="11" t="s">
        <v>66</v>
      </c>
      <c r="C11" s="11" t="s">
        <v>67</v>
      </c>
      <c r="D11" s="26" t="s">
        <v>35</v>
      </c>
      <c r="E11" s="11" t="s">
        <v>70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 t="s">
        <v>80</v>
      </c>
      <c r="AC11" s="9" t="str">
        <f t="shared" ref="AC11:AC16" si="0">IF(F11=SUM(G11:M11,O11,Q11),"принято","ВЫПУСК НЕ СОВПАДАЕТ С СУММОЙ ПО ГРАФАМ")</f>
        <v>принято</v>
      </c>
      <c r="AD11" s="11" t="str">
        <f t="shared" ref="AD11:AD16" si="1">IF(F11=R11+S11+U11+V11+W11+T11+X11+Z11,"принято","ВЫПУСК НЕ СОВПАДАЕТ С СУММОЙ ПО ГРАФАМ")</f>
        <v>принято</v>
      </c>
      <c r="AE11" s="11" t="s">
        <v>69</v>
      </c>
    </row>
    <row r="12" spans="1:31" s="6" customFormat="1" ht="54.75" customHeight="1" x14ac:dyDescent="0.25">
      <c r="A12" s="11" t="s">
        <v>65</v>
      </c>
      <c r="B12" s="11" t="s">
        <v>66</v>
      </c>
      <c r="C12" s="11" t="s">
        <v>67</v>
      </c>
      <c r="D12" s="26" t="s">
        <v>36</v>
      </c>
      <c r="E12" s="11" t="s">
        <v>71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 t="s">
        <v>80</v>
      </c>
      <c r="AC12" s="9" t="str">
        <f t="shared" si="0"/>
        <v>принято</v>
      </c>
      <c r="AD12" s="11" t="str">
        <f t="shared" si="1"/>
        <v>принято</v>
      </c>
      <c r="AE12" s="11" t="s">
        <v>69</v>
      </c>
    </row>
    <row r="13" spans="1:31" s="6" customFormat="1" ht="54.75" customHeight="1" x14ac:dyDescent="0.25">
      <c r="A13" s="11" t="s">
        <v>65</v>
      </c>
      <c r="B13" s="11" t="s">
        <v>66</v>
      </c>
      <c r="C13" s="11" t="s">
        <v>67</v>
      </c>
      <c r="D13" s="26" t="s">
        <v>37</v>
      </c>
      <c r="E13" s="11" t="s">
        <v>72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 t="s">
        <v>80</v>
      </c>
      <c r="AC13" s="9" t="str">
        <f t="shared" si="0"/>
        <v>принято</v>
      </c>
      <c r="AD13" s="11" t="str">
        <f t="shared" si="1"/>
        <v>принято</v>
      </c>
      <c r="AE13" s="11" t="s">
        <v>69</v>
      </c>
    </row>
    <row r="14" spans="1:31" s="6" customFormat="1" ht="54.75" customHeight="1" x14ac:dyDescent="0.25">
      <c r="A14" s="11" t="s">
        <v>65</v>
      </c>
      <c r="B14" s="11" t="s">
        <v>66</v>
      </c>
      <c r="C14" s="11" t="s">
        <v>67</v>
      </c>
      <c r="D14" s="26" t="s">
        <v>38</v>
      </c>
      <c r="E14" s="11" t="s">
        <v>73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 t="s">
        <v>80</v>
      </c>
      <c r="AC14" s="9" t="str">
        <f t="shared" si="0"/>
        <v>принято</v>
      </c>
      <c r="AD14" s="11" t="str">
        <f t="shared" si="1"/>
        <v>принято</v>
      </c>
      <c r="AE14" s="11" t="s">
        <v>69</v>
      </c>
    </row>
    <row r="15" spans="1:31" s="6" customFormat="1" ht="54.75" customHeight="1" x14ac:dyDescent="0.25">
      <c r="A15" s="11" t="s">
        <v>65</v>
      </c>
      <c r="B15" s="11" t="s">
        <v>66</v>
      </c>
      <c r="C15" s="11" t="s">
        <v>67</v>
      </c>
      <c r="D15" s="26" t="s">
        <v>39</v>
      </c>
      <c r="E15" s="11" t="s">
        <v>74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 t="s">
        <v>80</v>
      </c>
      <c r="AC15" s="9" t="str">
        <f t="shared" si="0"/>
        <v>принято</v>
      </c>
      <c r="AD15" s="11" t="str">
        <f t="shared" si="1"/>
        <v>принято</v>
      </c>
      <c r="AE15" s="11" t="s">
        <v>69</v>
      </c>
    </row>
    <row r="16" spans="1:31" s="6" customFormat="1" ht="54.75" customHeight="1" x14ac:dyDescent="0.25">
      <c r="A16" s="11" t="s">
        <v>65</v>
      </c>
      <c r="B16" s="11" t="s">
        <v>66</v>
      </c>
      <c r="C16" s="11" t="s">
        <v>67</v>
      </c>
      <c r="D16" s="26" t="s">
        <v>40</v>
      </c>
      <c r="E16" s="11" t="s">
        <v>75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 t="s">
        <v>80</v>
      </c>
      <c r="AC16" s="9" t="str">
        <f t="shared" si="0"/>
        <v>принято</v>
      </c>
      <c r="AD16" s="11" t="str">
        <f t="shared" si="1"/>
        <v>принято</v>
      </c>
      <c r="AE16" s="11" t="s">
        <v>69</v>
      </c>
    </row>
    <row r="17" spans="1:31" s="6" customFormat="1" ht="54.75" customHeight="1" x14ac:dyDescent="0.25">
      <c r="A17" s="11" t="s">
        <v>65</v>
      </c>
      <c r="B17" s="11" t="s">
        <v>66</v>
      </c>
      <c r="C17" s="11" t="s">
        <v>67</v>
      </c>
      <c r="D17" s="26" t="s">
        <v>41</v>
      </c>
      <c r="E17" s="11" t="s">
        <v>76</v>
      </c>
      <c r="F17" s="9"/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 t="s">
        <v>80</v>
      </c>
      <c r="AC17" s="15" t="str">
        <f>IF(F17=SUM(G17:M17,O17,Q17),"принято","ВЫПУСК НЕ СОВПАДАЕТ С СУММОЙ ПО ГРАФАМ")</f>
        <v>принято</v>
      </c>
      <c r="AD17" s="11" t="str">
        <f>IF(F17=R17+S17+U17+V17+W17+T17+X17+Z17,"принято","ВЫПУСК НЕ СОВПАДАЕТ С СУММОЙ ПО ГРАФАМ")</f>
        <v>принято</v>
      </c>
      <c r="AE17" s="11" t="s">
        <v>69</v>
      </c>
    </row>
    <row r="18" spans="1:31" ht="54.75" customHeight="1" x14ac:dyDescent="0.3">
      <c r="A18" s="11" t="s">
        <v>65</v>
      </c>
      <c r="B18" s="11" t="s">
        <v>66</v>
      </c>
      <c r="C18" s="11" t="s">
        <v>77</v>
      </c>
      <c r="D18" s="26" t="s">
        <v>34</v>
      </c>
      <c r="E18" s="20" t="s">
        <v>68</v>
      </c>
      <c r="F18" s="9">
        <v>82</v>
      </c>
      <c r="G18" s="9">
        <v>24</v>
      </c>
      <c r="H18" s="9">
        <v>0</v>
      </c>
      <c r="I18" s="9">
        <v>0</v>
      </c>
      <c r="J18" s="9">
        <v>1</v>
      </c>
      <c r="K18" s="9">
        <v>42</v>
      </c>
      <c r="L18" s="9">
        <v>1</v>
      </c>
      <c r="M18" s="9">
        <v>0</v>
      </c>
      <c r="N18" s="9">
        <v>0</v>
      </c>
      <c r="O18" s="9">
        <v>0</v>
      </c>
      <c r="P18" s="9">
        <v>0</v>
      </c>
      <c r="Q18" s="9">
        <v>14</v>
      </c>
      <c r="R18" s="9">
        <v>9</v>
      </c>
      <c r="S18" s="9">
        <v>0</v>
      </c>
      <c r="T18" s="9">
        <v>0</v>
      </c>
      <c r="U18" s="9">
        <v>5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 t="s">
        <v>80</v>
      </c>
      <c r="AC18" s="9" t="str">
        <f>IF(F18=SUM(G18:M18,O18,Q18),"принято","ВЫПУСК НЕ СОВПАДАЕТ С СУММОЙ ПО ГРАФАМ")</f>
        <v>принято</v>
      </c>
      <c r="AD18" s="11" t="s">
        <v>69</v>
      </c>
      <c r="AE18" s="11" t="str">
        <f>IF(A18&lt;&gt;0,IF(B18&lt;&gt;0,IF(A18&lt;&gt;0,IF(A18&lt;&gt;0,IF(A18&lt;&gt;0,IF(C18&lt;&gt;0,"принято","ГРАФЫ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19" spans="1:31" ht="54.75" customHeight="1" x14ac:dyDescent="0.3">
      <c r="A19" s="11" t="s">
        <v>65</v>
      </c>
      <c r="B19" s="11" t="s">
        <v>66</v>
      </c>
      <c r="C19" s="11" t="s">
        <v>77</v>
      </c>
      <c r="D19" s="26" t="s">
        <v>35</v>
      </c>
      <c r="E19" s="11" t="s">
        <v>70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 t="s">
        <v>80</v>
      </c>
      <c r="AC19" s="9" t="str">
        <f t="shared" ref="AC19:AC24" si="2">IF(F19=SUM(G19:M19,O19,Q19),"принято","ВЫПУСК НЕ СОВПАДАЕТ С СУММОЙ ПО ГРАФАМ")</f>
        <v>принято</v>
      </c>
      <c r="AD19" s="11" t="str">
        <f t="shared" ref="AD19:AD24" si="3">IF(F19=R19+S19+U19+V19+W19+T19+X19+Z19,"принято","ВЫПУСК НЕ СОВПАДАЕТ С СУММОЙ ПО ГРАФАМ")</f>
        <v>принято</v>
      </c>
      <c r="AE19" s="11" t="s">
        <v>69</v>
      </c>
    </row>
    <row r="20" spans="1:31" ht="54.75" customHeight="1" x14ac:dyDescent="0.3">
      <c r="A20" s="11" t="s">
        <v>65</v>
      </c>
      <c r="B20" s="11" t="s">
        <v>66</v>
      </c>
      <c r="C20" s="11" t="s">
        <v>77</v>
      </c>
      <c r="D20" s="26" t="s">
        <v>36</v>
      </c>
      <c r="E20" s="11" t="s">
        <v>71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 t="s">
        <v>80</v>
      </c>
      <c r="AC20" s="9" t="str">
        <f t="shared" si="2"/>
        <v>принято</v>
      </c>
      <c r="AD20" s="11" t="str">
        <f t="shared" si="3"/>
        <v>принято</v>
      </c>
      <c r="AE20" s="11" t="s">
        <v>69</v>
      </c>
    </row>
    <row r="21" spans="1:31" ht="54.75" customHeight="1" x14ac:dyDescent="0.3">
      <c r="A21" s="11" t="s">
        <v>65</v>
      </c>
      <c r="B21" s="11" t="s">
        <v>66</v>
      </c>
      <c r="C21" s="11" t="s">
        <v>77</v>
      </c>
      <c r="D21" s="26" t="s">
        <v>37</v>
      </c>
      <c r="E21" s="11" t="s">
        <v>72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 t="s">
        <v>80</v>
      </c>
      <c r="AC21" s="9" t="str">
        <f t="shared" si="2"/>
        <v>принято</v>
      </c>
      <c r="AD21" s="11" t="str">
        <f t="shared" si="3"/>
        <v>принято</v>
      </c>
      <c r="AE21" s="11" t="s">
        <v>69</v>
      </c>
    </row>
    <row r="22" spans="1:31" ht="54.75" customHeight="1" x14ac:dyDescent="0.3">
      <c r="A22" s="11" t="s">
        <v>65</v>
      </c>
      <c r="B22" s="11" t="s">
        <v>66</v>
      </c>
      <c r="C22" s="11" t="s">
        <v>77</v>
      </c>
      <c r="D22" s="26" t="s">
        <v>38</v>
      </c>
      <c r="E22" s="11" t="s">
        <v>73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 t="s">
        <v>80</v>
      </c>
      <c r="AC22" s="9" t="str">
        <f t="shared" si="2"/>
        <v>принято</v>
      </c>
      <c r="AD22" s="11" t="str">
        <f t="shared" si="3"/>
        <v>принято</v>
      </c>
      <c r="AE22" s="11" t="s">
        <v>69</v>
      </c>
    </row>
    <row r="23" spans="1:31" ht="54.75" customHeight="1" x14ac:dyDescent="0.3">
      <c r="A23" s="11" t="s">
        <v>65</v>
      </c>
      <c r="B23" s="11" t="s">
        <v>66</v>
      </c>
      <c r="C23" s="11" t="s">
        <v>77</v>
      </c>
      <c r="D23" s="26" t="s">
        <v>39</v>
      </c>
      <c r="E23" s="11" t="s">
        <v>74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 t="s">
        <v>80</v>
      </c>
      <c r="AC23" s="9" t="str">
        <f t="shared" si="2"/>
        <v>принято</v>
      </c>
      <c r="AD23" s="11" t="str">
        <f t="shared" si="3"/>
        <v>принято</v>
      </c>
      <c r="AE23" s="11" t="s">
        <v>69</v>
      </c>
    </row>
    <row r="24" spans="1:31" ht="54.75" customHeight="1" x14ac:dyDescent="0.3">
      <c r="A24" s="11" t="s">
        <v>65</v>
      </c>
      <c r="B24" s="11" t="s">
        <v>66</v>
      </c>
      <c r="C24" s="11" t="s">
        <v>77</v>
      </c>
      <c r="D24" s="26" t="s">
        <v>40</v>
      </c>
      <c r="E24" s="11" t="s">
        <v>75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 t="s">
        <v>80</v>
      </c>
      <c r="AC24" s="9" t="str">
        <f t="shared" si="2"/>
        <v>принято</v>
      </c>
      <c r="AD24" s="11" t="str">
        <f t="shared" si="3"/>
        <v>принято</v>
      </c>
      <c r="AE24" s="11" t="s">
        <v>69</v>
      </c>
    </row>
    <row r="25" spans="1:31" ht="54.75" customHeight="1" x14ac:dyDescent="0.3">
      <c r="A25" s="11" t="s">
        <v>65</v>
      </c>
      <c r="B25" s="11" t="s">
        <v>66</v>
      </c>
      <c r="C25" s="11" t="s">
        <v>77</v>
      </c>
      <c r="D25" s="26" t="s">
        <v>41</v>
      </c>
      <c r="E25" s="11" t="s">
        <v>76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 t="s">
        <v>80</v>
      </c>
      <c r="AC25" s="15" t="str">
        <f>IF(F25=SUM(G25:M25,O25,Q25),"принято","ВЫПУСК НЕ СОВПАДАЕТ С СУММОЙ ПО ГРАФАМ")</f>
        <v>принято</v>
      </c>
      <c r="AD25" s="11" t="str">
        <f>IF(F25=R25+S25+U25+V25+W25+T25+X25+Z25,"принято","ВЫПУСК НЕ СОВПАДАЕТ С СУММОЙ ПО ГРАФАМ")</f>
        <v>принято</v>
      </c>
      <c r="AE25" s="11" t="s">
        <v>69</v>
      </c>
    </row>
    <row r="26" spans="1:31" ht="54.75" customHeight="1" x14ac:dyDescent="0.3">
      <c r="A26" s="11" t="s">
        <v>65</v>
      </c>
      <c r="B26" s="11" t="s">
        <v>66</v>
      </c>
      <c r="C26" s="27" t="s">
        <v>78</v>
      </c>
      <c r="D26" s="26" t="s">
        <v>34</v>
      </c>
      <c r="E26" s="20" t="s">
        <v>68</v>
      </c>
      <c r="F26" s="9">
        <v>13</v>
      </c>
      <c r="G26" s="9">
        <v>2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0</v>
      </c>
      <c r="N26" s="9">
        <v>0</v>
      </c>
      <c r="O26" s="9">
        <v>0</v>
      </c>
      <c r="P26" s="9">
        <v>0</v>
      </c>
      <c r="Q26" s="9">
        <v>10</v>
      </c>
      <c r="R26" s="9">
        <v>8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5</v>
      </c>
      <c r="AA26" s="15" t="s">
        <v>79</v>
      </c>
      <c r="AB26" s="9" t="s">
        <v>80</v>
      </c>
      <c r="AC26" s="9" t="str">
        <f>IF(F26=SUM(G26:M26,O26,Q26),"принято","ВЫПУСК НЕ СОВПАДАЕТ С СУММОЙ ПО ГРАФАМ")</f>
        <v>принято</v>
      </c>
      <c r="AD26" s="11" t="s">
        <v>69</v>
      </c>
      <c r="AE26" s="11" t="str">
        <f>IF(A26&lt;&gt;0,IF(B26&lt;&gt;0,IF(A26&lt;&gt;0,IF(A26&lt;&gt;0,IF(A26&lt;&gt;0,IF(C26&lt;&gt;0,"принято","ГРАФЫ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7" spans="1:31" ht="54.75" customHeight="1" x14ac:dyDescent="0.3">
      <c r="A27" s="11" t="s">
        <v>65</v>
      </c>
      <c r="B27" s="11" t="s">
        <v>66</v>
      </c>
      <c r="C27" s="27" t="s">
        <v>78</v>
      </c>
      <c r="D27" s="26" t="s">
        <v>35</v>
      </c>
      <c r="E27" s="11" t="s">
        <v>70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 t="s">
        <v>80</v>
      </c>
      <c r="AC27" s="9" t="str">
        <f t="shared" ref="AC27:AC33" si="4">IF(F27=SUM(G27:M27,O27,Q27),"принято","ВЫПУСК НЕ СОВПАДАЕТ С СУММОЙ ПО ГРАФАМ")</f>
        <v>принято</v>
      </c>
      <c r="AD27" s="11" t="str">
        <f t="shared" ref="AD27:AD33" si="5">IF(F27=R27+S27+U27+V27+W27+T27+X27+Z27,"принято","ВЫПУСК НЕ СОВПАДАЕТ С СУММОЙ ПО ГРАФАМ")</f>
        <v>принято</v>
      </c>
      <c r="AE27" s="11" t="str">
        <f t="shared" ref="AE27:AE33" si="6">IF(A27&lt;&gt;0,IF(B27&lt;&gt;0,IF(A27&lt;&gt;0,IF(A27&lt;&gt;0,IF(A27&lt;&gt;0,IF(C27&lt;&gt;0,"принято","ГРАФЫ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28" spans="1:31" ht="54.75" customHeight="1" x14ac:dyDescent="0.3">
      <c r="A28" s="11" t="s">
        <v>65</v>
      </c>
      <c r="B28" s="11" t="s">
        <v>66</v>
      </c>
      <c r="C28" s="27" t="s">
        <v>78</v>
      </c>
      <c r="D28" s="26" t="s">
        <v>36</v>
      </c>
      <c r="E28" s="11" t="s">
        <v>71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 t="s">
        <v>80</v>
      </c>
      <c r="AC28" s="9" t="str">
        <f t="shared" si="4"/>
        <v>принято</v>
      </c>
      <c r="AD28" s="11" t="str">
        <f t="shared" si="5"/>
        <v>принято</v>
      </c>
      <c r="AE28" s="11" t="str">
        <f t="shared" si="6"/>
        <v>принято</v>
      </c>
    </row>
    <row r="29" spans="1:31" ht="54.75" customHeight="1" x14ac:dyDescent="0.3">
      <c r="A29" s="11" t="s">
        <v>65</v>
      </c>
      <c r="B29" s="11" t="s">
        <v>66</v>
      </c>
      <c r="C29" s="27" t="s">
        <v>78</v>
      </c>
      <c r="D29" s="26" t="s">
        <v>37</v>
      </c>
      <c r="E29" s="11" t="s">
        <v>72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 t="s">
        <v>80</v>
      </c>
      <c r="AC29" s="9" t="str">
        <f t="shared" si="4"/>
        <v>принято</v>
      </c>
      <c r="AD29" s="11" t="str">
        <f t="shared" si="5"/>
        <v>принято</v>
      </c>
      <c r="AE29" s="11" t="str">
        <f t="shared" si="6"/>
        <v>принято</v>
      </c>
    </row>
    <row r="30" spans="1:31" ht="54.75" customHeight="1" x14ac:dyDescent="0.3">
      <c r="A30" s="11" t="s">
        <v>65</v>
      </c>
      <c r="B30" s="11" t="s">
        <v>66</v>
      </c>
      <c r="C30" s="27" t="s">
        <v>78</v>
      </c>
      <c r="D30" s="26" t="s">
        <v>38</v>
      </c>
      <c r="E30" s="11" t="s">
        <v>73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 t="s">
        <v>80</v>
      </c>
      <c r="AC30" s="9" t="str">
        <f t="shared" si="4"/>
        <v>принято</v>
      </c>
      <c r="AD30" s="11" t="str">
        <f t="shared" si="5"/>
        <v>принято</v>
      </c>
      <c r="AE30" s="11" t="str">
        <f t="shared" si="6"/>
        <v>принято</v>
      </c>
    </row>
    <row r="31" spans="1:31" ht="54.75" customHeight="1" x14ac:dyDescent="0.3">
      <c r="A31" s="11" t="s">
        <v>65</v>
      </c>
      <c r="B31" s="11" t="s">
        <v>66</v>
      </c>
      <c r="C31" s="27" t="s">
        <v>78</v>
      </c>
      <c r="D31" s="26" t="s">
        <v>39</v>
      </c>
      <c r="E31" s="11" t="s">
        <v>74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 t="s">
        <v>80</v>
      </c>
      <c r="AC31" s="9" t="str">
        <f t="shared" si="4"/>
        <v>принято</v>
      </c>
      <c r="AD31" s="11" t="str">
        <f t="shared" si="5"/>
        <v>принято</v>
      </c>
      <c r="AE31" s="11" t="str">
        <f t="shared" si="6"/>
        <v>принято</v>
      </c>
    </row>
    <row r="32" spans="1:31" ht="54.75" customHeight="1" x14ac:dyDescent="0.3">
      <c r="A32" s="11" t="s">
        <v>65</v>
      </c>
      <c r="B32" s="11" t="s">
        <v>66</v>
      </c>
      <c r="C32" s="27" t="s">
        <v>78</v>
      </c>
      <c r="D32" s="26" t="s">
        <v>40</v>
      </c>
      <c r="E32" s="11" t="s">
        <v>75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 t="s">
        <v>80</v>
      </c>
      <c r="AC32" s="9" t="str">
        <f t="shared" si="4"/>
        <v>принято</v>
      </c>
      <c r="AD32" s="11" t="str">
        <f t="shared" si="5"/>
        <v>принято</v>
      </c>
      <c r="AE32" s="11" t="str">
        <f t="shared" si="6"/>
        <v>принято</v>
      </c>
    </row>
    <row r="33" spans="1:31" ht="54.75" customHeight="1" x14ac:dyDescent="0.3">
      <c r="A33" s="11" t="s">
        <v>65</v>
      </c>
      <c r="B33" s="11" t="s">
        <v>66</v>
      </c>
      <c r="C33" s="27" t="s">
        <v>78</v>
      </c>
      <c r="D33" s="26" t="s">
        <v>41</v>
      </c>
      <c r="E33" s="11" t="s">
        <v>76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 t="s">
        <v>80</v>
      </c>
      <c r="AC33" s="15" t="str">
        <f t="shared" si="4"/>
        <v>принято</v>
      </c>
      <c r="AD33" s="11" t="str">
        <f t="shared" si="5"/>
        <v>принято</v>
      </c>
      <c r="AE33" s="11" t="str">
        <f t="shared" si="6"/>
        <v>принято</v>
      </c>
    </row>
    <row r="34" spans="1:31" ht="54.75" customHeight="1" x14ac:dyDescent="0.3">
      <c r="A34" s="11" t="s">
        <v>65</v>
      </c>
      <c r="B34" s="11" t="s">
        <v>66</v>
      </c>
      <c r="C34" s="27" t="s">
        <v>81</v>
      </c>
      <c r="D34" s="26" t="s">
        <v>34</v>
      </c>
      <c r="E34" s="20" t="s">
        <v>68</v>
      </c>
      <c r="F34" s="9">
        <v>15</v>
      </c>
      <c r="G34" s="9">
        <v>2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13</v>
      </c>
      <c r="R34" s="9">
        <v>12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3</v>
      </c>
      <c r="AA34" s="15" t="s">
        <v>79</v>
      </c>
      <c r="AB34" s="9" t="s">
        <v>80</v>
      </c>
      <c r="AC34" s="9" t="str">
        <f>IF(F34=SUM(G34:M34,O34,Q34),"принято","ВЫПУСК НЕ СОВПАДАЕТ С СУММОЙ ПО ГРАФАМ")</f>
        <v>принято</v>
      </c>
      <c r="AD34" s="11" t="s">
        <v>69</v>
      </c>
      <c r="AE34" s="11" t="str">
        <f>IF(A34&lt;&gt;0,IF(B34&lt;&gt;0,IF(A34&lt;&gt;0,IF(A34&lt;&gt;0,IF(A34&lt;&gt;0,IF(C34&lt;&gt;0,"принято","ГРАФЫ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5" spans="1:31" ht="54.75" customHeight="1" x14ac:dyDescent="0.3">
      <c r="A35" s="11" t="s">
        <v>65</v>
      </c>
      <c r="B35" s="11" t="s">
        <v>66</v>
      </c>
      <c r="C35" s="27" t="s">
        <v>81</v>
      </c>
      <c r="D35" s="26" t="s">
        <v>35</v>
      </c>
      <c r="E35" s="11" t="s">
        <v>70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 t="s">
        <v>80</v>
      </c>
      <c r="AC35" s="9" t="str">
        <f t="shared" ref="AC35:AC41" si="7">IF(F35=SUM(G35:M35,O35,Q35),"принято","ВЫПУСК НЕ СОВПАДАЕТ С СУММОЙ ПО ГРАФАМ")</f>
        <v>принято</v>
      </c>
      <c r="AD35" s="11" t="str">
        <f t="shared" ref="AD35:AD41" si="8">IF(F35=R35+S35+U35+V35+W35+T35+X35+Z35,"принято","ВЫПУСК НЕ СОВПАДАЕТ С СУММОЙ ПО ГРАФАМ")</f>
        <v>принято</v>
      </c>
      <c r="AE35" s="11" t="str">
        <f t="shared" ref="AE35:AE41" si="9">IF(A35&lt;&gt;0,IF(B35&lt;&gt;0,IF(A35&lt;&gt;0,IF(A35&lt;&gt;0,IF(A35&lt;&gt;0,IF(C35&lt;&gt;0,"принято","ГРАФЫ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36" spans="1:31" ht="54.75" customHeight="1" x14ac:dyDescent="0.3">
      <c r="A36" s="11" t="s">
        <v>65</v>
      </c>
      <c r="B36" s="11" t="s">
        <v>66</v>
      </c>
      <c r="C36" s="27" t="s">
        <v>81</v>
      </c>
      <c r="D36" s="26" t="s">
        <v>36</v>
      </c>
      <c r="E36" s="11" t="s">
        <v>71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 t="s">
        <v>80</v>
      </c>
      <c r="AC36" s="9" t="str">
        <f t="shared" si="7"/>
        <v>принято</v>
      </c>
      <c r="AD36" s="11" t="str">
        <f t="shared" si="8"/>
        <v>принято</v>
      </c>
      <c r="AE36" s="11" t="str">
        <f t="shared" si="9"/>
        <v>принято</v>
      </c>
    </row>
    <row r="37" spans="1:31" ht="54.75" customHeight="1" x14ac:dyDescent="0.3">
      <c r="A37" s="11" t="s">
        <v>65</v>
      </c>
      <c r="B37" s="11" t="s">
        <v>66</v>
      </c>
      <c r="C37" s="27" t="s">
        <v>81</v>
      </c>
      <c r="D37" s="26" t="s">
        <v>37</v>
      </c>
      <c r="E37" s="11" t="s">
        <v>72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 t="s">
        <v>80</v>
      </c>
      <c r="AC37" s="9" t="str">
        <f t="shared" si="7"/>
        <v>принято</v>
      </c>
      <c r="AD37" s="11" t="str">
        <f t="shared" si="8"/>
        <v>принято</v>
      </c>
      <c r="AE37" s="11" t="str">
        <f t="shared" si="9"/>
        <v>принято</v>
      </c>
    </row>
    <row r="38" spans="1:31" ht="54.75" customHeight="1" x14ac:dyDescent="0.3">
      <c r="A38" s="11" t="s">
        <v>65</v>
      </c>
      <c r="B38" s="11" t="s">
        <v>66</v>
      </c>
      <c r="C38" s="27" t="s">
        <v>81</v>
      </c>
      <c r="D38" s="26" t="s">
        <v>38</v>
      </c>
      <c r="E38" s="11" t="s">
        <v>73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 t="s">
        <v>80</v>
      </c>
      <c r="AC38" s="9" t="str">
        <f t="shared" si="7"/>
        <v>принято</v>
      </c>
      <c r="AD38" s="11" t="str">
        <f t="shared" si="8"/>
        <v>принято</v>
      </c>
      <c r="AE38" s="11" t="str">
        <f t="shared" si="9"/>
        <v>принято</v>
      </c>
    </row>
    <row r="39" spans="1:31" ht="54.75" customHeight="1" x14ac:dyDescent="0.3">
      <c r="A39" s="11" t="s">
        <v>65</v>
      </c>
      <c r="B39" s="11" t="s">
        <v>66</v>
      </c>
      <c r="C39" s="27" t="s">
        <v>81</v>
      </c>
      <c r="D39" s="26" t="s">
        <v>39</v>
      </c>
      <c r="E39" s="11" t="s">
        <v>74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 t="s">
        <v>80</v>
      </c>
      <c r="AC39" s="9" t="str">
        <f t="shared" si="7"/>
        <v>принято</v>
      </c>
      <c r="AD39" s="11" t="str">
        <f t="shared" si="8"/>
        <v>принято</v>
      </c>
      <c r="AE39" s="11" t="str">
        <f t="shared" si="9"/>
        <v>принято</v>
      </c>
    </row>
    <row r="40" spans="1:31" ht="54.75" customHeight="1" x14ac:dyDescent="0.3">
      <c r="A40" s="11" t="s">
        <v>65</v>
      </c>
      <c r="B40" s="11" t="s">
        <v>66</v>
      </c>
      <c r="C40" s="27" t="s">
        <v>81</v>
      </c>
      <c r="D40" s="26" t="s">
        <v>40</v>
      </c>
      <c r="E40" s="11" t="s">
        <v>75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 t="s">
        <v>80</v>
      </c>
      <c r="AC40" s="9" t="str">
        <f t="shared" si="7"/>
        <v>принято</v>
      </c>
      <c r="AD40" s="11" t="str">
        <f t="shared" si="8"/>
        <v>принято</v>
      </c>
      <c r="AE40" s="11" t="str">
        <f t="shared" si="9"/>
        <v>принято</v>
      </c>
    </row>
    <row r="41" spans="1:31" ht="54.75" customHeight="1" x14ac:dyDescent="0.3">
      <c r="A41" s="11" t="s">
        <v>65</v>
      </c>
      <c r="B41" s="11" t="s">
        <v>66</v>
      </c>
      <c r="C41" s="27" t="s">
        <v>81</v>
      </c>
      <c r="D41" s="26" t="s">
        <v>41</v>
      </c>
      <c r="E41" s="11" t="s">
        <v>76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 t="s">
        <v>80</v>
      </c>
      <c r="AC41" s="15" t="str">
        <f t="shared" si="7"/>
        <v>принято</v>
      </c>
      <c r="AD41" s="11" t="str">
        <f t="shared" si="8"/>
        <v>принято</v>
      </c>
      <c r="AE41" s="11" t="str">
        <f t="shared" si="9"/>
        <v>принято</v>
      </c>
    </row>
    <row r="42" spans="1:31" ht="54.75" customHeight="1" x14ac:dyDescent="0.3">
      <c r="A42" s="11" t="s">
        <v>65</v>
      </c>
      <c r="B42" s="11" t="s">
        <v>66</v>
      </c>
      <c r="C42" s="27" t="s">
        <v>82</v>
      </c>
      <c r="D42" s="26" t="s">
        <v>34</v>
      </c>
      <c r="E42" s="20" t="s">
        <v>68</v>
      </c>
      <c r="F42" s="9">
        <v>16</v>
      </c>
      <c r="G42" s="9">
        <v>2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14</v>
      </c>
      <c r="R42" s="9">
        <v>8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8</v>
      </c>
      <c r="AA42" s="15" t="s">
        <v>79</v>
      </c>
      <c r="AB42" s="9" t="s">
        <v>80</v>
      </c>
      <c r="AC42" s="9" t="str">
        <f>IF(F42=SUM(G42:M42,O42,Q42),"принято","ВЫПУСК НЕ СОВПАДАЕТ С СУММОЙ ПО ГРАФАМ")</f>
        <v>принято</v>
      </c>
      <c r="AD42" s="11" t="s">
        <v>69</v>
      </c>
      <c r="AE42" s="11" t="str">
        <f>IF(A42&lt;&gt;0,IF(B42&lt;&gt;0,IF(A42&lt;&gt;0,IF(A42&lt;&gt;0,IF(A42&lt;&gt;0,IF(C42&lt;&gt;0,"принято","ГРАФЫ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3" spans="1:31" ht="54.75" customHeight="1" x14ac:dyDescent="0.3">
      <c r="A43" s="11" t="s">
        <v>65</v>
      </c>
      <c r="B43" s="11" t="s">
        <v>66</v>
      </c>
      <c r="C43" s="27" t="s">
        <v>82</v>
      </c>
      <c r="D43" s="26" t="s">
        <v>35</v>
      </c>
      <c r="E43" s="11" t="s">
        <v>70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 t="s">
        <v>80</v>
      </c>
      <c r="AC43" s="9" t="str">
        <f t="shared" ref="AC43:AC49" si="10">IF(F43=SUM(G43:M43,O43,Q43),"принято","ВЫПУСК НЕ СОВПАДАЕТ С СУММОЙ ПО ГРАФАМ")</f>
        <v>принято</v>
      </c>
      <c r="AD43" s="11" t="str">
        <f t="shared" ref="AD43:AD49" si="11">IF(F43=R43+S43+U43+V43+W43+T43+X43+Z43,"принято","ВЫПУСК НЕ СОВПАДАЕТ С СУММОЙ ПО ГРАФАМ")</f>
        <v>принято</v>
      </c>
      <c r="AE43" s="11" t="str">
        <f t="shared" ref="AE43:AE49" si="12">IF(A43&lt;&gt;0,IF(B43&lt;&gt;0,IF(A43&lt;&gt;0,IF(A43&lt;&gt;0,IF(A43&lt;&gt;0,IF(C43&lt;&gt;0,"принято","ГРАФЫ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44" spans="1:31" ht="54.75" customHeight="1" x14ac:dyDescent="0.3">
      <c r="A44" s="11" t="s">
        <v>65</v>
      </c>
      <c r="B44" s="11" t="s">
        <v>66</v>
      </c>
      <c r="C44" s="27" t="s">
        <v>82</v>
      </c>
      <c r="D44" s="26" t="s">
        <v>36</v>
      </c>
      <c r="E44" s="11" t="s">
        <v>71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 t="s">
        <v>80</v>
      </c>
      <c r="AC44" s="9" t="str">
        <f t="shared" si="10"/>
        <v>принято</v>
      </c>
      <c r="AD44" s="11" t="str">
        <f t="shared" si="11"/>
        <v>принято</v>
      </c>
      <c r="AE44" s="11" t="str">
        <f t="shared" si="12"/>
        <v>принято</v>
      </c>
    </row>
    <row r="45" spans="1:31" ht="54.75" customHeight="1" x14ac:dyDescent="0.3">
      <c r="A45" s="11" t="s">
        <v>65</v>
      </c>
      <c r="B45" s="11" t="s">
        <v>66</v>
      </c>
      <c r="C45" s="27" t="s">
        <v>82</v>
      </c>
      <c r="D45" s="26" t="s">
        <v>37</v>
      </c>
      <c r="E45" s="11" t="s">
        <v>72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 t="s">
        <v>80</v>
      </c>
      <c r="AC45" s="9" t="str">
        <f t="shared" si="10"/>
        <v>принято</v>
      </c>
      <c r="AD45" s="11" t="str">
        <f t="shared" si="11"/>
        <v>принято</v>
      </c>
      <c r="AE45" s="11" t="str">
        <f t="shared" si="12"/>
        <v>принято</v>
      </c>
    </row>
    <row r="46" spans="1:31" ht="54.75" customHeight="1" x14ac:dyDescent="0.3">
      <c r="A46" s="11" t="s">
        <v>65</v>
      </c>
      <c r="B46" s="11" t="s">
        <v>66</v>
      </c>
      <c r="C46" s="27" t="s">
        <v>82</v>
      </c>
      <c r="D46" s="26" t="s">
        <v>38</v>
      </c>
      <c r="E46" s="11" t="s">
        <v>73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 t="s">
        <v>80</v>
      </c>
      <c r="AC46" s="9" t="str">
        <f t="shared" si="10"/>
        <v>принято</v>
      </c>
      <c r="AD46" s="11" t="str">
        <f t="shared" si="11"/>
        <v>принято</v>
      </c>
      <c r="AE46" s="11" t="str">
        <f t="shared" si="12"/>
        <v>принято</v>
      </c>
    </row>
    <row r="47" spans="1:31" ht="54.75" customHeight="1" x14ac:dyDescent="0.3">
      <c r="A47" s="11" t="s">
        <v>65</v>
      </c>
      <c r="B47" s="11" t="s">
        <v>66</v>
      </c>
      <c r="C47" s="27" t="s">
        <v>82</v>
      </c>
      <c r="D47" s="26" t="s">
        <v>39</v>
      </c>
      <c r="E47" s="11" t="s">
        <v>74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 t="s">
        <v>80</v>
      </c>
      <c r="AC47" s="9" t="str">
        <f t="shared" si="10"/>
        <v>принято</v>
      </c>
      <c r="AD47" s="11" t="str">
        <f t="shared" si="11"/>
        <v>принято</v>
      </c>
      <c r="AE47" s="11" t="str">
        <f t="shared" si="12"/>
        <v>принято</v>
      </c>
    </row>
    <row r="48" spans="1:31" ht="54.75" customHeight="1" x14ac:dyDescent="0.3">
      <c r="A48" s="11" t="s">
        <v>65</v>
      </c>
      <c r="B48" s="11" t="s">
        <v>66</v>
      </c>
      <c r="C48" s="27" t="s">
        <v>82</v>
      </c>
      <c r="D48" s="26" t="s">
        <v>40</v>
      </c>
      <c r="E48" s="11" t="s">
        <v>75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 t="s">
        <v>80</v>
      </c>
      <c r="AC48" s="9" t="str">
        <f t="shared" si="10"/>
        <v>принято</v>
      </c>
      <c r="AD48" s="11" t="str">
        <f t="shared" si="11"/>
        <v>принято</v>
      </c>
      <c r="AE48" s="11" t="str">
        <f t="shared" si="12"/>
        <v>принято</v>
      </c>
    </row>
    <row r="49" spans="1:31" ht="54.75" customHeight="1" x14ac:dyDescent="0.3">
      <c r="A49" s="11" t="s">
        <v>65</v>
      </c>
      <c r="B49" s="11" t="s">
        <v>66</v>
      </c>
      <c r="C49" s="27" t="s">
        <v>82</v>
      </c>
      <c r="D49" s="26" t="s">
        <v>41</v>
      </c>
      <c r="E49" s="11" t="s">
        <v>76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 t="s">
        <v>80</v>
      </c>
      <c r="AC49" s="15" t="str">
        <f t="shared" si="10"/>
        <v>принято</v>
      </c>
      <c r="AD49" s="11" t="str">
        <f t="shared" si="11"/>
        <v>принято</v>
      </c>
      <c r="AE49" s="11" t="str">
        <f t="shared" si="12"/>
        <v>принято</v>
      </c>
    </row>
    <row r="50" spans="1:31" ht="54.75" customHeight="1" x14ac:dyDescent="0.3">
      <c r="A50" s="11" t="s">
        <v>65</v>
      </c>
      <c r="B50" s="11" t="s">
        <v>66</v>
      </c>
      <c r="C50" s="27" t="s">
        <v>83</v>
      </c>
      <c r="D50" s="26" t="s">
        <v>34</v>
      </c>
      <c r="E50" s="20" t="s">
        <v>68</v>
      </c>
      <c r="F50" s="9">
        <v>6</v>
      </c>
      <c r="G50" s="9">
        <v>3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3</v>
      </c>
      <c r="R50" s="9">
        <v>6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 t="s">
        <v>80</v>
      </c>
      <c r="AC50" s="9" t="str">
        <f>IF(F50=SUM(G50:M50,O50,Q50),"принято","ВЫПУСК НЕ СОВПАДАЕТ С СУММОЙ ПО ГРАФАМ")</f>
        <v>принято</v>
      </c>
      <c r="AD50" s="11" t="s">
        <v>69</v>
      </c>
      <c r="AE50" s="11" t="str">
        <f>IF(A50&lt;&gt;0,IF(B50&lt;&gt;0,IF(A50&lt;&gt;0,IF(A50&lt;&gt;0,IF(A50&lt;&gt;0,IF(C50&lt;&gt;0,"принято","ГРАФЫ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1" spans="1:31" ht="54.75" customHeight="1" x14ac:dyDescent="0.3">
      <c r="A51" s="11" t="s">
        <v>65</v>
      </c>
      <c r="B51" s="11" t="s">
        <v>66</v>
      </c>
      <c r="C51" s="27" t="s">
        <v>83</v>
      </c>
      <c r="D51" s="26" t="s">
        <v>35</v>
      </c>
      <c r="E51" s="11" t="s">
        <v>70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 t="s">
        <v>80</v>
      </c>
      <c r="AC51" s="9" t="str">
        <f t="shared" ref="AC51:AC57" si="13">IF(F51=SUM(G51:M51,O51,Q51),"принято","ВЫПУСК НЕ СОВПАДАЕТ С СУММОЙ ПО ГРАФАМ")</f>
        <v>принято</v>
      </c>
      <c r="AD51" s="11" t="str">
        <f t="shared" ref="AD51:AD57" si="14">IF(F51=R51+S51+U51+V51+W51+T51+X51+Z51,"принято","ВЫПУСК НЕ СОВПАДАЕТ С СУММОЙ ПО ГРАФАМ")</f>
        <v>принято</v>
      </c>
      <c r="AE51" s="11" t="str">
        <f t="shared" ref="AE51:AE57" si="15">IF(A51&lt;&gt;0,IF(B51&lt;&gt;0,IF(A51&lt;&gt;0,IF(A51&lt;&gt;0,IF(A51&lt;&gt;0,IF(C51&lt;&gt;0,"принято","ГРАФЫ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2" spans="1:31" ht="54.75" customHeight="1" x14ac:dyDescent="0.3">
      <c r="A52" s="11" t="s">
        <v>65</v>
      </c>
      <c r="B52" s="11" t="s">
        <v>66</v>
      </c>
      <c r="C52" s="27" t="s">
        <v>83</v>
      </c>
      <c r="D52" s="26" t="s">
        <v>36</v>
      </c>
      <c r="E52" s="11" t="s">
        <v>71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 t="s">
        <v>80</v>
      </c>
      <c r="AC52" s="9" t="str">
        <f t="shared" si="13"/>
        <v>принято</v>
      </c>
      <c r="AD52" s="11" t="str">
        <f t="shared" si="14"/>
        <v>принято</v>
      </c>
      <c r="AE52" s="11" t="str">
        <f t="shared" si="15"/>
        <v>принято</v>
      </c>
    </row>
    <row r="53" spans="1:31" ht="54.75" customHeight="1" x14ac:dyDescent="0.3">
      <c r="A53" s="11" t="s">
        <v>65</v>
      </c>
      <c r="B53" s="11" t="s">
        <v>66</v>
      </c>
      <c r="C53" s="27" t="s">
        <v>83</v>
      </c>
      <c r="D53" s="26" t="s">
        <v>37</v>
      </c>
      <c r="E53" s="11" t="s">
        <v>72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 t="s">
        <v>80</v>
      </c>
      <c r="AC53" s="9" t="str">
        <f t="shared" si="13"/>
        <v>принято</v>
      </c>
      <c r="AD53" s="11" t="str">
        <f t="shared" si="14"/>
        <v>принято</v>
      </c>
      <c r="AE53" s="11" t="str">
        <f t="shared" si="15"/>
        <v>принято</v>
      </c>
    </row>
    <row r="54" spans="1:31" ht="54.75" customHeight="1" x14ac:dyDescent="0.3">
      <c r="A54" s="11" t="s">
        <v>65</v>
      </c>
      <c r="B54" s="11" t="s">
        <v>66</v>
      </c>
      <c r="C54" s="27" t="s">
        <v>83</v>
      </c>
      <c r="D54" s="26" t="s">
        <v>38</v>
      </c>
      <c r="E54" s="11" t="s">
        <v>73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 t="s">
        <v>80</v>
      </c>
      <c r="AC54" s="9" t="str">
        <f t="shared" si="13"/>
        <v>принято</v>
      </c>
      <c r="AD54" s="11" t="str">
        <f t="shared" si="14"/>
        <v>принято</v>
      </c>
      <c r="AE54" s="11" t="str">
        <f t="shared" si="15"/>
        <v>принято</v>
      </c>
    </row>
    <row r="55" spans="1:31" ht="54.75" customHeight="1" x14ac:dyDescent="0.3">
      <c r="A55" s="11" t="s">
        <v>65</v>
      </c>
      <c r="B55" s="11" t="s">
        <v>66</v>
      </c>
      <c r="C55" s="27" t="s">
        <v>83</v>
      </c>
      <c r="D55" s="26" t="s">
        <v>39</v>
      </c>
      <c r="E55" s="11" t="s">
        <v>74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 t="s">
        <v>80</v>
      </c>
      <c r="AC55" s="9" t="str">
        <f t="shared" si="13"/>
        <v>принято</v>
      </c>
      <c r="AD55" s="11" t="str">
        <f t="shared" si="14"/>
        <v>принято</v>
      </c>
      <c r="AE55" s="11" t="str">
        <f t="shared" si="15"/>
        <v>принято</v>
      </c>
    </row>
    <row r="56" spans="1:31" ht="54.75" customHeight="1" x14ac:dyDescent="0.3">
      <c r="A56" s="11" t="s">
        <v>65</v>
      </c>
      <c r="B56" s="11" t="s">
        <v>66</v>
      </c>
      <c r="C56" s="27" t="s">
        <v>83</v>
      </c>
      <c r="D56" s="26" t="s">
        <v>40</v>
      </c>
      <c r="E56" s="11" t="s">
        <v>75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 t="s">
        <v>80</v>
      </c>
      <c r="AC56" s="9" t="str">
        <f t="shared" si="13"/>
        <v>принято</v>
      </c>
      <c r="AD56" s="11" t="str">
        <f t="shared" si="14"/>
        <v>принято</v>
      </c>
      <c r="AE56" s="11" t="str">
        <f t="shared" si="15"/>
        <v>принято</v>
      </c>
    </row>
    <row r="57" spans="1:31" ht="54.75" customHeight="1" x14ac:dyDescent="0.3">
      <c r="A57" s="11" t="s">
        <v>65</v>
      </c>
      <c r="B57" s="11" t="s">
        <v>66</v>
      </c>
      <c r="C57" s="27" t="s">
        <v>83</v>
      </c>
      <c r="D57" s="26" t="s">
        <v>41</v>
      </c>
      <c r="E57" s="11" t="s">
        <v>76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 t="s">
        <v>80</v>
      </c>
      <c r="AC57" s="15" t="str">
        <f t="shared" si="13"/>
        <v>принято</v>
      </c>
      <c r="AD57" s="11" t="str">
        <f t="shared" si="14"/>
        <v>принято</v>
      </c>
      <c r="AE57" s="11" t="str">
        <f t="shared" si="15"/>
        <v>принято</v>
      </c>
    </row>
    <row r="58" spans="1:31" ht="54.75" customHeight="1" x14ac:dyDescent="0.3">
      <c r="A58" s="24" t="s">
        <v>65</v>
      </c>
      <c r="B58" s="24" t="s">
        <v>66</v>
      </c>
      <c r="C58" s="24" t="s">
        <v>793</v>
      </c>
      <c r="D58" s="28" t="s">
        <v>34</v>
      </c>
      <c r="E58" s="30" t="s">
        <v>68</v>
      </c>
      <c r="F58" s="21">
        <v>54</v>
      </c>
      <c r="G58" s="21">
        <v>9</v>
      </c>
      <c r="H58" s="21">
        <v>3</v>
      </c>
      <c r="I58" s="21">
        <v>5</v>
      </c>
      <c r="J58" s="21">
        <v>5</v>
      </c>
      <c r="K58" s="21">
        <v>0</v>
      </c>
      <c r="L58" s="21">
        <v>0</v>
      </c>
      <c r="M58" s="21">
        <v>11</v>
      </c>
      <c r="N58" s="21">
        <v>2</v>
      </c>
      <c r="O58" s="21">
        <v>0</v>
      </c>
      <c r="P58" s="21">
        <v>0</v>
      </c>
      <c r="Q58" s="21">
        <v>21</v>
      </c>
      <c r="R58" s="21">
        <v>14</v>
      </c>
      <c r="S58" s="21">
        <v>3</v>
      </c>
      <c r="T58" s="21">
        <v>8</v>
      </c>
      <c r="U58" s="21">
        <v>18</v>
      </c>
      <c r="V58" s="21">
        <v>9</v>
      </c>
      <c r="W58" s="21">
        <v>0</v>
      </c>
      <c r="X58" s="21">
        <v>2</v>
      </c>
      <c r="Y58" s="21">
        <v>0</v>
      </c>
      <c r="Z58" s="21">
        <v>0</v>
      </c>
      <c r="AA58" s="9">
        <v>0</v>
      </c>
      <c r="AB58" s="21" t="s">
        <v>84</v>
      </c>
      <c r="AC58" s="21" t="str">
        <f>IF(F58=SUM(G58:M58,O58,Q58),"принято","ВЫПУСК НЕ СОВПАДАЕТ С СУММОЙ ПО ГРАФАМ")</f>
        <v>принято</v>
      </c>
      <c r="AD58" s="24" t="str">
        <f>IF(F58=R58+S58+U58+V58+W58+T58+X58+Z58,"принято","ВЫПУСК НЕ СОВПАДАЕТ С СУММОЙ ПО ГРАФАМ")</f>
        <v>принято</v>
      </c>
      <c r="AE58" s="24" t="str">
        <f>IF(A58&lt;&gt;0,IF(B58&lt;&gt;0,IF(A58&lt;&gt;0,IF(A58&lt;&gt;0,IF(A58&lt;&gt;0,IF(C58&lt;&gt;0,"принято","ГРАФЫ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59" spans="1:31" ht="54.75" customHeight="1" x14ac:dyDescent="0.3">
      <c r="A59" s="24" t="s">
        <v>65</v>
      </c>
      <c r="B59" s="24" t="s">
        <v>66</v>
      </c>
      <c r="C59" s="24" t="s">
        <v>793</v>
      </c>
      <c r="D59" s="28" t="s">
        <v>35</v>
      </c>
      <c r="E59" s="24" t="s">
        <v>70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9">
        <v>0</v>
      </c>
      <c r="AB59" s="9" t="s">
        <v>80</v>
      </c>
      <c r="AC59" s="21" t="str">
        <f t="shared" ref="AC59:AC65" si="16">IF(F59=SUM(G59:M59,O59,Q59),"принято","ВЫПУСК НЕ СОВПАДАЕТ С СУММОЙ ПО ГРАФАМ")</f>
        <v>принято</v>
      </c>
      <c r="AD59" s="24" t="str">
        <f t="shared" ref="AD59:AD65" si="17">IF(F59=R59+S59+U59+V59+W59+T59+X59+Z59,"принято","ВЫПУСК НЕ СОВПАДАЕТ С СУММОЙ ПО ГРАФАМ")</f>
        <v>принято</v>
      </c>
      <c r="AE59" s="24" t="str">
        <f t="shared" ref="AE59:AE65" si="18">IF(A59&lt;&gt;0,IF(B59&lt;&gt;0,IF(A59&lt;&gt;0,IF(A59&lt;&gt;0,IF(A59&lt;&gt;0,IF(C59&lt;&gt;0,"принято","ГРАФЫ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0" spans="1:31" ht="54.75" customHeight="1" x14ac:dyDescent="0.3">
      <c r="A60" s="24" t="s">
        <v>65</v>
      </c>
      <c r="B60" s="24" t="s">
        <v>66</v>
      </c>
      <c r="C60" s="24" t="s">
        <v>793</v>
      </c>
      <c r="D60" s="28" t="s">
        <v>36</v>
      </c>
      <c r="E60" s="24" t="s">
        <v>71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9">
        <v>0</v>
      </c>
      <c r="AB60" s="9" t="s">
        <v>80</v>
      </c>
      <c r="AC60" s="21" t="str">
        <f t="shared" si="16"/>
        <v>принято</v>
      </c>
      <c r="AD60" s="24" t="str">
        <f t="shared" si="17"/>
        <v>принято</v>
      </c>
      <c r="AE60" s="24" t="str">
        <f t="shared" si="18"/>
        <v>принято</v>
      </c>
    </row>
    <row r="61" spans="1:31" ht="54.75" customHeight="1" x14ac:dyDescent="0.3">
      <c r="A61" s="24" t="s">
        <v>65</v>
      </c>
      <c r="B61" s="24" t="s">
        <v>66</v>
      </c>
      <c r="C61" s="24" t="s">
        <v>793</v>
      </c>
      <c r="D61" s="28" t="s">
        <v>37</v>
      </c>
      <c r="E61" s="24" t="s">
        <v>72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9">
        <v>0</v>
      </c>
      <c r="AB61" s="9" t="s">
        <v>80</v>
      </c>
      <c r="AC61" s="21" t="str">
        <f t="shared" si="16"/>
        <v>принято</v>
      </c>
      <c r="AD61" s="24" t="str">
        <f t="shared" si="17"/>
        <v>принято</v>
      </c>
      <c r="AE61" s="24" t="str">
        <f t="shared" si="18"/>
        <v>принято</v>
      </c>
    </row>
    <row r="62" spans="1:31" ht="54.75" customHeight="1" x14ac:dyDescent="0.3">
      <c r="A62" s="24" t="s">
        <v>65</v>
      </c>
      <c r="B62" s="24" t="s">
        <v>66</v>
      </c>
      <c r="C62" s="24" t="s">
        <v>793</v>
      </c>
      <c r="D62" s="28" t="s">
        <v>38</v>
      </c>
      <c r="E62" s="24" t="s">
        <v>73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9">
        <v>0</v>
      </c>
      <c r="AB62" s="9" t="s">
        <v>80</v>
      </c>
      <c r="AC62" s="21" t="str">
        <f t="shared" si="16"/>
        <v>принято</v>
      </c>
      <c r="AD62" s="24" t="str">
        <f t="shared" si="17"/>
        <v>принято</v>
      </c>
      <c r="AE62" s="24" t="str">
        <f t="shared" si="18"/>
        <v>принято</v>
      </c>
    </row>
    <row r="63" spans="1:31" ht="54.75" customHeight="1" x14ac:dyDescent="0.3">
      <c r="A63" s="24" t="s">
        <v>65</v>
      </c>
      <c r="B63" s="24" t="s">
        <v>66</v>
      </c>
      <c r="C63" s="24" t="s">
        <v>793</v>
      </c>
      <c r="D63" s="28" t="s">
        <v>39</v>
      </c>
      <c r="E63" s="24" t="s">
        <v>74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9">
        <v>0</v>
      </c>
      <c r="AB63" s="9" t="s">
        <v>80</v>
      </c>
      <c r="AC63" s="21" t="str">
        <f t="shared" si="16"/>
        <v>принято</v>
      </c>
      <c r="AD63" s="24" t="str">
        <f t="shared" si="17"/>
        <v>принято</v>
      </c>
      <c r="AE63" s="24" t="str">
        <f t="shared" si="18"/>
        <v>принято</v>
      </c>
    </row>
    <row r="64" spans="1:31" ht="54.75" customHeight="1" x14ac:dyDescent="0.3">
      <c r="A64" s="24" t="s">
        <v>65</v>
      </c>
      <c r="B64" s="24" t="s">
        <v>66</v>
      </c>
      <c r="C64" s="24" t="s">
        <v>793</v>
      </c>
      <c r="D64" s="28" t="s">
        <v>40</v>
      </c>
      <c r="E64" s="24" t="s">
        <v>75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9">
        <v>0</v>
      </c>
      <c r="AB64" s="9" t="s">
        <v>80</v>
      </c>
      <c r="AC64" s="21" t="str">
        <f t="shared" si="16"/>
        <v>принято</v>
      </c>
      <c r="AD64" s="24" t="str">
        <f t="shared" si="17"/>
        <v>принято</v>
      </c>
      <c r="AE64" s="24" t="str">
        <f t="shared" si="18"/>
        <v>принято</v>
      </c>
    </row>
    <row r="65" spans="1:31" ht="54.75" customHeight="1" x14ac:dyDescent="0.3">
      <c r="A65" s="24" t="s">
        <v>65</v>
      </c>
      <c r="B65" s="24" t="s">
        <v>66</v>
      </c>
      <c r="C65" s="24" t="s">
        <v>793</v>
      </c>
      <c r="D65" s="28" t="s">
        <v>41</v>
      </c>
      <c r="E65" s="24" t="s">
        <v>76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9">
        <v>0</v>
      </c>
      <c r="AB65" s="9" t="s">
        <v>80</v>
      </c>
      <c r="AC65" s="25" t="str">
        <f t="shared" si="16"/>
        <v>принято</v>
      </c>
      <c r="AD65" s="24" t="str">
        <f t="shared" si="17"/>
        <v>принято</v>
      </c>
      <c r="AE65" s="24" t="str">
        <f t="shared" si="18"/>
        <v>принято</v>
      </c>
    </row>
    <row r="66" spans="1:31" ht="54.75" customHeight="1" x14ac:dyDescent="0.3">
      <c r="A66" s="24" t="s">
        <v>65</v>
      </c>
      <c r="B66" s="24" t="s">
        <v>66</v>
      </c>
      <c r="C66" s="24" t="s">
        <v>794</v>
      </c>
      <c r="D66" s="28" t="s">
        <v>34</v>
      </c>
      <c r="E66" s="30" t="s">
        <v>68</v>
      </c>
      <c r="F66" s="21">
        <v>99</v>
      </c>
      <c r="G66" s="21">
        <v>16</v>
      </c>
      <c r="H66" s="21">
        <v>3</v>
      </c>
      <c r="I66" s="21">
        <v>6</v>
      </c>
      <c r="J66" s="21">
        <v>7</v>
      </c>
      <c r="K66" s="21">
        <v>0</v>
      </c>
      <c r="L66" s="21">
        <v>0</v>
      </c>
      <c r="M66" s="21">
        <v>22</v>
      </c>
      <c r="N66" s="21">
        <v>5</v>
      </c>
      <c r="O66" s="21">
        <v>0</v>
      </c>
      <c r="P66" s="21">
        <v>0</v>
      </c>
      <c r="Q66" s="21">
        <v>45</v>
      </c>
      <c r="R66" s="21">
        <v>20</v>
      </c>
      <c r="S66" s="21">
        <v>3</v>
      </c>
      <c r="T66" s="21">
        <v>9</v>
      </c>
      <c r="U66" s="21">
        <v>53</v>
      </c>
      <c r="V66" s="21">
        <v>12</v>
      </c>
      <c r="W66" s="21">
        <v>0</v>
      </c>
      <c r="X66" s="21">
        <v>2</v>
      </c>
      <c r="Y66" s="21">
        <v>0</v>
      </c>
      <c r="Z66" s="21">
        <v>0</v>
      </c>
      <c r="AA66" s="9">
        <v>0</v>
      </c>
      <c r="AB66" s="21" t="s">
        <v>85</v>
      </c>
      <c r="AC66" s="21" t="str">
        <f>IF(F66=SUM(G66:M66,O66,Q66),"принято","ВЫПУСК НЕ СОВПАДАЕТ С СУММОЙ ПО ГРАФАМ")</f>
        <v>принято</v>
      </c>
      <c r="AD66" s="24" t="str">
        <f>IF(F66=R66+S66+U66+V66+W66+T66+X66+Z66,"принято","ВЫПУСК НЕ СОВПАДАЕТ С СУММОЙ ПО ГРАФАМ")</f>
        <v>принято</v>
      </c>
      <c r="AE66" s="24" t="str">
        <f>IF(A66&lt;&gt;0,IF(B66&lt;&gt;0,IF(A66&lt;&gt;0,IF(A66&lt;&gt;0,IF(A66&lt;&gt;0,IF(C66&lt;&gt;0,"принято","ГРАФЫ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7" spans="1:31" ht="54.75" customHeight="1" x14ac:dyDescent="0.3">
      <c r="A67" s="24" t="s">
        <v>65</v>
      </c>
      <c r="B67" s="24" t="s">
        <v>66</v>
      </c>
      <c r="C67" s="24" t="s">
        <v>794</v>
      </c>
      <c r="D67" s="28" t="s">
        <v>35</v>
      </c>
      <c r="E67" s="24" t="s">
        <v>70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9">
        <v>0</v>
      </c>
      <c r="AB67" s="9" t="s">
        <v>80</v>
      </c>
      <c r="AC67" s="21" t="str">
        <f t="shared" ref="AC67:AC73" si="19">IF(F67=SUM(G67:M67,O67,Q67),"принято","ВЫПУСК НЕ СОВПАДАЕТ С СУММОЙ ПО ГРАФАМ")</f>
        <v>принято</v>
      </c>
      <c r="AD67" s="24" t="str">
        <f t="shared" ref="AD67:AD73" si="20">IF(F67=R67+S67+U67+V67+W67+T67+X67+Z67,"принято","ВЫПУСК НЕ СОВПАДАЕТ С СУММОЙ ПО ГРАФАМ")</f>
        <v>принято</v>
      </c>
      <c r="AE67" s="24" t="str">
        <f t="shared" ref="AE67:AE73" si="21">IF(A67&lt;&gt;0,IF(B67&lt;&gt;0,IF(A67&lt;&gt;0,IF(A67&lt;&gt;0,IF(A67&lt;&gt;0,IF(C67&lt;&gt;0,"принято","ГРАФЫ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68" spans="1:31" ht="54.75" customHeight="1" x14ac:dyDescent="0.3">
      <c r="A68" s="24" t="s">
        <v>65</v>
      </c>
      <c r="B68" s="24" t="s">
        <v>66</v>
      </c>
      <c r="C68" s="24" t="s">
        <v>794</v>
      </c>
      <c r="D68" s="28" t="s">
        <v>36</v>
      </c>
      <c r="E68" s="24" t="s">
        <v>71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9">
        <v>0</v>
      </c>
      <c r="AB68" s="9" t="s">
        <v>80</v>
      </c>
      <c r="AC68" s="21" t="str">
        <f t="shared" si="19"/>
        <v>принято</v>
      </c>
      <c r="AD68" s="24" t="str">
        <f t="shared" si="20"/>
        <v>принято</v>
      </c>
      <c r="AE68" s="24" t="str">
        <f t="shared" si="21"/>
        <v>принято</v>
      </c>
    </row>
    <row r="69" spans="1:31" ht="54.75" customHeight="1" x14ac:dyDescent="0.3">
      <c r="A69" s="24" t="s">
        <v>65</v>
      </c>
      <c r="B69" s="24" t="s">
        <v>66</v>
      </c>
      <c r="C69" s="24" t="s">
        <v>794</v>
      </c>
      <c r="D69" s="28" t="s">
        <v>37</v>
      </c>
      <c r="E69" s="24" t="s">
        <v>72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9">
        <v>0</v>
      </c>
      <c r="AB69" s="9" t="s">
        <v>80</v>
      </c>
      <c r="AC69" s="21" t="str">
        <f t="shared" si="19"/>
        <v>принято</v>
      </c>
      <c r="AD69" s="24" t="str">
        <f t="shared" si="20"/>
        <v>принято</v>
      </c>
      <c r="AE69" s="24" t="str">
        <f t="shared" si="21"/>
        <v>принято</v>
      </c>
    </row>
    <row r="70" spans="1:31" ht="54.75" customHeight="1" x14ac:dyDescent="0.3">
      <c r="A70" s="24" t="s">
        <v>65</v>
      </c>
      <c r="B70" s="24" t="s">
        <v>66</v>
      </c>
      <c r="C70" s="24" t="s">
        <v>794</v>
      </c>
      <c r="D70" s="28" t="s">
        <v>38</v>
      </c>
      <c r="E70" s="24" t="s">
        <v>73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9">
        <v>0</v>
      </c>
      <c r="AB70" s="9" t="s">
        <v>80</v>
      </c>
      <c r="AC70" s="21" t="str">
        <f t="shared" si="19"/>
        <v>принято</v>
      </c>
      <c r="AD70" s="24" t="str">
        <f t="shared" si="20"/>
        <v>принято</v>
      </c>
      <c r="AE70" s="24" t="str">
        <f t="shared" si="21"/>
        <v>принято</v>
      </c>
    </row>
    <row r="71" spans="1:31" ht="54.75" customHeight="1" x14ac:dyDescent="0.3">
      <c r="A71" s="24" t="s">
        <v>65</v>
      </c>
      <c r="B71" s="24" t="s">
        <v>66</v>
      </c>
      <c r="C71" s="24" t="s">
        <v>794</v>
      </c>
      <c r="D71" s="28" t="s">
        <v>39</v>
      </c>
      <c r="E71" s="24" t="s">
        <v>74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9">
        <v>0</v>
      </c>
      <c r="AB71" s="9" t="s">
        <v>80</v>
      </c>
      <c r="AC71" s="21" t="str">
        <f t="shared" si="19"/>
        <v>принято</v>
      </c>
      <c r="AD71" s="24" t="str">
        <f t="shared" si="20"/>
        <v>принято</v>
      </c>
      <c r="AE71" s="24" t="str">
        <f t="shared" si="21"/>
        <v>принято</v>
      </c>
    </row>
    <row r="72" spans="1:31" ht="54.75" customHeight="1" x14ac:dyDescent="0.3">
      <c r="A72" s="24" t="s">
        <v>65</v>
      </c>
      <c r="B72" s="24" t="s">
        <v>66</v>
      </c>
      <c r="C72" s="24" t="s">
        <v>794</v>
      </c>
      <c r="D72" s="28" t="s">
        <v>40</v>
      </c>
      <c r="E72" s="24" t="s">
        <v>75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9">
        <v>0</v>
      </c>
      <c r="AB72" s="9" t="s">
        <v>80</v>
      </c>
      <c r="AC72" s="21" t="str">
        <f t="shared" si="19"/>
        <v>принято</v>
      </c>
      <c r="AD72" s="24" t="str">
        <f t="shared" si="20"/>
        <v>принято</v>
      </c>
      <c r="AE72" s="24" t="str">
        <f t="shared" si="21"/>
        <v>принято</v>
      </c>
    </row>
    <row r="73" spans="1:31" ht="54.75" customHeight="1" x14ac:dyDescent="0.3">
      <c r="A73" s="24" t="s">
        <v>65</v>
      </c>
      <c r="B73" s="24" t="s">
        <v>66</v>
      </c>
      <c r="C73" s="24" t="s">
        <v>794</v>
      </c>
      <c r="D73" s="28" t="s">
        <v>41</v>
      </c>
      <c r="E73" s="24" t="s">
        <v>76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9">
        <v>0</v>
      </c>
      <c r="AB73" s="9" t="s">
        <v>80</v>
      </c>
      <c r="AC73" s="25" t="str">
        <f t="shared" si="19"/>
        <v>принято</v>
      </c>
      <c r="AD73" s="24" t="str">
        <f t="shared" si="20"/>
        <v>принято</v>
      </c>
      <c r="AE73" s="24" t="str">
        <f t="shared" si="21"/>
        <v>принято</v>
      </c>
    </row>
    <row r="74" spans="1:31" ht="54.75" customHeight="1" x14ac:dyDescent="0.3">
      <c r="A74" s="24" t="s">
        <v>65</v>
      </c>
      <c r="B74" s="24" t="s">
        <v>66</v>
      </c>
      <c r="C74" s="24" t="s">
        <v>795</v>
      </c>
      <c r="D74" s="28" t="s">
        <v>34</v>
      </c>
      <c r="E74" s="30" t="s">
        <v>68</v>
      </c>
      <c r="F74" s="21">
        <v>12</v>
      </c>
      <c r="G74" s="21">
        <v>11</v>
      </c>
      <c r="H74" s="21">
        <v>0</v>
      </c>
      <c r="I74" s="21">
        <v>0</v>
      </c>
      <c r="J74" s="21">
        <v>1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11</v>
      </c>
      <c r="S74" s="21">
        <v>0</v>
      </c>
      <c r="T74" s="21">
        <v>0</v>
      </c>
      <c r="U74" s="21">
        <v>0</v>
      </c>
      <c r="V74" s="21">
        <v>1</v>
      </c>
      <c r="W74" s="21">
        <v>0</v>
      </c>
      <c r="X74" s="21">
        <v>0</v>
      </c>
      <c r="Y74" s="21">
        <v>0</v>
      </c>
      <c r="Z74" s="21">
        <v>0</v>
      </c>
      <c r="AA74" s="9">
        <v>0</v>
      </c>
      <c r="AB74" s="9" t="s">
        <v>80</v>
      </c>
      <c r="AC74" s="21" t="str">
        <f>IF(F74=SUM(G74:M74,O74,Q74),"принято","ВЫПУСК НЕ СОВПАДАЕТ С СУММОЙ ПО ГРАФАМ")</f>
        <v>принято</v>
      </c>
      <c r="AD74" s="24" t="str">
        <f>IF(F74=R74+S74+U74+V74+W74+T74+X74+Z74,"принято","ВЫПУСК НЕ СОВПАДАЕТ С СУММОЙ ПО ГРАФАМ")</f>
        <v>принято</v>
      </c>
      <c r="AE74" s="24" t="str">
        <f>IF(A74&lt;&gt;0,IF(B74&lt;&gt;0,IF(A74&lt;&gt;0,IF(A74&lt;&gt;0,IF(A74&lt;&gt;0,IF(C74&lt;&gt;0,"принято","ГРАФЫ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5" spans="1:31" ht="54.75" customHeight="1" x14ac:dyDescent="0.3">
      <c r="A75" s="24" t="s">
        <v>65</v>
      </c>
      <c r="B75" s="24" t="s">
        <v>66</v>
      </c>
      <c r="C75" s="24" t="s">
        <v>795</v>
      </c>
      <c r="D75" s="28" t="s">
        <v>35</v>
      </c>
      <c r="E75" s="24" t="s">
        <v>70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9">
        <v>0</v>
      </c>
      <c r="AB75" s="9" t="s">
        <v>80</v>
      </c>
      <c r="AC75" s="21" t="str">
        <f t="shared" ref="AC75:AC81" si="22">IF(F75=SUM(G75:M75,O75,Q75),"принято","ВЫПУСК НЕ СОВПАДАЕТ С СУММОЙ ПО ГРАФАМ")</f>
        <v>принято</v>
      </c>
      <c r="AD75" s="24" t="str">
        <f t="shared" ref="AD75:AD81" si="23">IF(F75=R75+S75+U75+V75+W75+T75+X75+Z75,"принято","ВЫПУСК НЕ СОВПАДАЕТ С СУММОЙ ПО ГРАФАМ")</f>
        <v>принято</v>
      </c>
      <c r="AE75" s="24" t="str">
        <f t="shared" ref="AE75:AE81" si="24">IF(A75&lt;&gt;0,IF(B75&lt;&gt;0,IF(A75&lt;&gt;0,IF(A75&lt;&gt;0,IF(A75&lt;&gt;0,IF(C75&lt;&gt;0,"принято","ГРАФЫ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76" spans="1:31" ht="54.75" customHeight="1" x14ac:dyDescent="0.3">
      <c r="A76" s="24" t="s">
        <v>65</v>
      </c>
      <c r="B76" s="24" t="s">
        <v>66</v>
      </c>
      <c r="C76" s="24" t="s">
        <v>795</v>
      </c>
      <c r="D76" s="28" t="s">
        <v>36</v>
      </c>
      <c r="E76" s="24" t="s">
        <v>71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9">
        <v>0</v>
      </c>
      <c r="AB76" s="9" t="s">
        <v>80</v>
      </c>
      <c r="AC76" s="21" t="str">
        <f t="shared" si="22"/>
        <v>принято</v>
      </c>
      <c r="AD76" s="24" t="str">
        <f t="shared" si="23"/>
        <v>принято</v>
      </c>
      <c r="AE76" s="24" t="str">
        <f t="shared" si="24"/>
        <v>принято</v>
      </c>
    </row>
    <row r="77" spans="1:31" ht="54.75" customHeight="1" x14ac:dyDescent="0.3">
      <c r="A77" s="24" t="s">
        <v>65</v>
      </c>
      <c r="B77" s="24" t="s">
        <v>66</v>
      </c>
      <c r="C77" s="24" t="s">
        <v>795</v>
      </c>
      <c r="D77" s="28" t="s">
        <v>37</v>
      </c>
      <c r="E77" s="24" t="s">
        <v>72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9">
        <v>0</v>
      </c>
      <c r="AB77" s="9" t="s">
        <v>80</v>
      </c>
      <c r="AC77" s="21" t="str">
        <f t="shared" si="22"/>
        <v>принято</v>
      </c>
      <c r="AD77" s="24" t="str">
        <f t="shared" si="23"/>
        <v>принято</v>
      </c>
      <c r="AE77" s="24" t="str">
        <f t="shared" si="24"/>
        <v>принято</v>
      </c>
    </row>
    <row r="78" spans="1:31" ht="54.75" customHeight="1" x14ac:dyDescent="0.3">
      <c r="A78" s="24" t="s">
        <v>65</v>
      </c>
      <c r="B78" s="24" t="s">
        <v>66</v>
      </c>
      <c r="C78" s="24" t="s">
        <v>795</v>
      </c>
      <c r="D78" s="28" t="s">
        <v>38</v>
      </c>
      <c r="E78" s="24" t="s">
        <v>73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9">
        <v>0</v>
      </c>
      <c r="AB78" s="9" t="s">
        <v>80</v>
      </c>
      <c r="AC78" s="21" t="str">
        <f t="shared" si="22"/>
        <v>принято</v>
      </c>
      <c r="AD78" s="24" t="str">
        <f t="shared" si="23"/>
        <v>принято</v>
      </c>
      <c r="AE78" s="24" t="str">
        <f t="shared" si="24"/>
        <v>принято</v>
      </c>
    </row>
    <row r="79" spans="1:31" ht="54.75" customHeight="1" x14ac:dyDescent="0.3">
      <c r="A79" s="24" t="s">
        <v>65</v>
      </c>
      <c r="B79" s="24" t="s">
        <v>66</v>
      </c>
      <c r="C79" s="24" t="s">
        <v>795</v>
      </c>
      <c r="D79" s="28" t="s">
        <v>39</v>
      </c>
      <c r="E79" s="24" t="s">
        <v>74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9">
        <v>0</v>
      </c>
      <c r="AB79" s="9" t="s">
        <v>80</v>
      </c>
      <c r="AC79" s="21" t="str">
        <f t="shared" si="22"/>
        <v>принято</v>
      </c>
      <c r="AD79" s="24" t="str">
        <f t="shared" si="23"/>
        <v>принято</v>
      </c>
      <c r="AE79" s="24" t="str">
        <f t="shared" si="24"/>
        <v>принято</v>
      </c>
    </row>
    <row r="80" spans="1:31" ht="54.75" customHeight="1" x14ac:dyDescent="0.3">
      <c r="A80" s="24" t="s">
        <v>65</v>
      </c>
      <c r="B80" s="24" t="s">
        <v>66</v>
      </c>
      <c r="C80" s="24" t="s">
        <v>795</v>
      </c>
      <c r="D80" s="28" t="s">
        <v>40</v>
      </c>
      <c r="E80" s="24" t="s">
        <v>75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9">
        <v>0</v>
      </c>
      <c r="AB80" s="9" t="s">
        <v>80</v>
      </c>
      <c r="AC80" s="21" t="str">
        <f t="shared" si="22"/>
        <v>принято</v>
      </c>
      <c r="AD80" s="24" t="str">
        <f t="shared" si="23"/>
        <v>принято</v>
      </c>
      <c r="AE80" s="24" t="str">
        <f t="shared" si="24"/>
        <v>принято</v>
      </c>
    </row>
    <row r="81" spans="1:31" ht="54.75" customHeight="1" x14ac:dyDescent="0.3">
      <c r="A81" s="24" t="s">
        <v>65</v>
      </c>
      <c r="B81" s="24" t="s">
        <v>66</v>
      </c>
      <c r="C81" s="24" t="s">
        <v>795</v>
      </c>
      <c r="D81" s="28" t="s">
        <v>41</v>
      </c>
      <c r="E81" s="24" t="s">
        <v>76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9">
        <v>0</v>
      </c>
      <c r="AB81" s="9" t="s">
        <v>80</v>
      </c>
      <c r="AC81" s="25" t="str">
        <f t="shared" si="22"/>
        <v>принято</v>
      </c>
      <c r="AD81" s="24" t="str">
        <f t="shared" si="23"/>
        <v>принято</v>
      </c>
      <c r="AE81" s="24" t="str">
        <f t="shared" si="24"/>
        <v>принято</v>
      </c>
    </row>
    <row r="82" spans="1:31" ht="54.75" customHeight="1" x14ac:dyDescent="0.3">
      <c r="A82" s="24" t="s">
        <v>65</v>
      </c>
      <c r="B82" s="24" t="s">
        <v>66</v>
      </c>
      <c r="C82" s="24" t="s">
        <v>796</v>
      </c>
      <c r="D82" s="28" t="s">
        <v>34</v>
      </c>
      <c r="E82" s="30" t="s">
        <v>68</v>
      </c>
      <c r="F82" s="21">
        <v>9</v>
      </c>
      <c r="G82" s="21">
        <v>7</v>
      </c>
      <c r="H82" s="21">
        <v>0</v>
      </c>
      <c r="I82" s="21">
        <v>0</v>
      </c>
      <c r="J82" s="21">
        <v>0</v>
      </c>
      <c r="K82" s="21">
        <v>0</v>
      </c>
      <c r="L82" s="21">
        <v>2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7</v>
      </c>
      <c r="S82" s="21">
        <v>0</v>
      </c>
      <c r="T82" s="21">
        <v>0</v>
      </c>
      <c r="U82" s="21">
        <v>0</v>
      </c>
      <c r="V82" s="21">
        <v>0</v>
      </c>
      <c r="W82" s="21">
        <v>2</v>
      </c>
      <c r="X82" s="21">
        <v>0</v>
      </c>
      <c r="Y82" s="21">
        <v>0</v>
      </c>
      <c r="Z82" s="21">
        <v>0</v>
      </c>
      <c r="AA82" s="9">
        <v>0</v>
      </c>
      <c r="AB82" s="9" t="s">
        <v>80</v>
      </c>
      <c r="AC82" s="21" t="str">
        <f>IF(F82=SUM(G82:M82,O82,Q82),"принято","ВЫПУСК НЕ СОВПАДАЕТ С СУММОЙ ПО ГРАФАМ")</f>
        <v>принято</v>
      </c>
      <c r="AD82" s="24" t="str">
        <f>IF(F82=R82+S82+U82+V82+W82+T82+X82+Z82,"принято","ВЫПУСК НЕ СОВПАДАЕТ С СУММОЙ ПО ГРАФАМ")</f>
        <v>принято</v>
      </c>
      <c r="AE82" s="24" t="str">
        <f>IF(A82&lt;&gt;0,IF(B82&lt;&gt;0,IF(A82&lt;&gt;0,IF(A82&lt;&gt;0,IF(A82&lt;&gt;0,IF(C82&lt;&gt;0,"принято","ГРАФЫ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3" spans="1:31" ht="54.75" customHeight="1" x14ac:dyDescent="0.3">
      <c r="A83" s="24" t="s">
        <v>65</v>
      </c>
      <c r="B83" s="24" t="s">
        <v>66</v>
      </c>
      <c r="C83" s="24" t="s">
        <v>796</v>
      </c>
      <c r="D83" s="28" t="s">
        <v>35</v>
      </c>
      <c r="E83" s="24" t="s">
        <v>70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9">
        <v>0</v>
      </c>
      <c r="AB83" s="9" t="s">
        <v>80</v>
      </c>
      <c r="AC83" s="21" t="str">
        <f t="shared" ref="AC83:AC89" si="25">IF(F83=SUM(G83:M83,O83,Q83),"принято","ВЫПУСК НЕ СОВПАДАЕТ С СУММОЙ ПО ГРАФАМ")</f>
        <v>принято</v>
      </c>
      <c r="AD83" s="24" t="str">
        <f t="shared" ref="AD83:AD89" si="26">IF(F83=R83+S83+U83+V83+W83+T83+X83+Z83,"принято","ВЫПУСК НЕ СОВПАДАЕТ С СУММОЙ ПО ГРАФАМ")</f>
        <v>принято</v>
      </c>
      <c r="AE83" s="24" t="str">
        <f t="shared" ref="AE83:AE89" si="27">IF(A83&lt;&gt;0,IF(B83&lt;&gt;0,IF(A83&lt;&gt;0,IF(A83&lt;&gt;0,IF(A83&lt;&gt;0,IF(C83&lt;&gt;0,"принято","ГРАФЫ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84" spans="1:31" ht="54.75" customHeight="1" x14ac:dyDescent="0.3">
      <c r="A84" s="24" t="s">
        <v>65</v>
      </c>
      <c r="B84" s="24" t="s">
        <v>66</v>
      </c>
      <c r="C84" s="24" t="s">
        <v>796</v>
      </c>
      <c r="D84" s="28" t="s">
        <v>36</v>
      </c>
      <c r="E84" s="24" t="s">
        <v>71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9">
        <v>0</v>
      </c>
      <c r="AB84" s="9" t="s">
        <v>80</v>
      </c>
      <c r="AC84" s="21" t="str">
        <f t="shared" si="25"/>
        <v>принято</v>
      </c>
      <c r="AD84" s="24" t="str">
        <f t="shared" si="26"/>
        <v>принято</v>
      </c>
      <c r="AE84" s="24" t="str">
        <f t="shared" si="27"/>
        <v>принято</v>
      </c>
    </row>
    <row r="85" spans="1:31" ht="54.75" customHeight="1" x14ac:dyDescent="0.3">
      <c r="A85" s="24" t="s">
        <v>65</v>
      </c>
      <c r="B85" s="24" t="s">
        <v>66</v>
      </c>
      <c r="C85" s="24" t="s">
        <v>796</v>
      </c>
      <c r="D85" s="28" t="s">
        <v>37</v>
      </c>
      <c r="E85" s="24" t="s">
        <v>72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9">
        <v>0</v>
      </c>
      <c r="AB85" s="9" t="s">
        <v>80</v>
      </c>
      <c r="AC85" s="21" t="str">
        <f t="shared" si="25"/>
        <v>принято</v>
      </c>
      <c r="AD85" s="24" t="str">
        <f t="shared" si="26"/>
        <v>принято</v>
      </c>
      <c r="AE85" s="24" t="str">
        <f t="shared" si="27"/>
        <v>принято</v>
      </c>
    </row>
    <row r="86" spans="1:31" ht="54.75" customHeight="1" x14ac:dyDescent="0.3">
      <c r="A86" s="24" t="s">
        <v>65</v>
      </c>
      <c r="B86" s="24" t="s">
        <v>66</v>
      </c>
      <c r="C86" s="24" t="s">
        <v>796</v>
      </c>
      <c r="D86" s="28" t="s">
        <v>38</v>
      </c>
      <c r="E86" s="24" t="s">
        <v>73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9">
        <v>0</v>
      </c>
      <c r="AB86" s="9" t="s">
        <v>80</v>
      </c>
      <c r="AC86" s="21" t="str">
        <f t="shared" si="25"/>
        <v>принято</v>
      </c>
      <c r="AD86" s="24" t="str">
        <f t="shared" si="26"/>
        <v>принято</v>
      </c>
      <c r="AE86" s="24" t="str">
        <f t="shared" si="27"/>
        <v>принято</v>
      </c>
    </row>
    <row r="87" spans="1:31" ht="54.75" customHeight="1" x14ac:dyDescent="0.3">
      <c r="A87" s="24" t="s">
        <v>65</v>
      </c>
      <c r="B87" s="24" t="s">
        <v>66</v>
      </c>
      <c r="C87" s="24" t="s">
        <v>796</v>
      </c>
      <c r="D87" s="28" t="s">
        <v>39</v>
      </c>
      <c r="E87" s="24" t="s">
        <v>74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9">
        <v>0</v>
      </c>
      <c r="AB87" s="9" t="s">
        <v>80</v>
      </c>
      <c r="AC87" s="21" t="str">
        <f t="shared" si="25"/>
        <v>принято</v>
      </c>
      <c r="AD87" s="24" t="str">
        <f t="shared" si="26"/>
        <v>принято</v>
      </c>
      <c r="AE87" s="24" t="str">
        <f t="shared" si="27"/>
        <v>принято</v>
      </c>
    </row>
    <row r="88" spans="1:31" ht="54.75" customHeight="1" x14ac:dyDescent="0.3">
      <c r="A88" s="24" t="s">
        <v>65</v>
      </c>
      <c r="B88" s="24" t="s">
        <v>66</v>
      </c>
      <c r="C88" s="24" t="s">
        <v>796</v>
      </c>
      <c r="D88" s="28" t="s">
        <v>40</v>
      </c>
      <c r="E88" s="24" t="s">
        <v>75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9">
        <v>0</v>
      </c>
      <c r="AB88" s="9" t="s">
        <v>80</v>
      </c>
      <c r="AC88" s="21" t="str">
        <f t="shared" si="25"/>
        <v>принято</v>
      </c>
      <c r="AD88" s="24" t="str">
        <f t="shared" si="26"/>
        <v>принято</v>
      </c>
      <c r="AE88" s="24" t="str">
        <f t="shared" si="27"/>
        <v>принято</v>
      </c>
    </row>
    <row r="89" spans="1:31" ht="54.75" customHeight="1" x14ac:dyDescent="0.3">
      <c r="A89" s="24" t="s">
        <v>65</v>
      </c>
      <c r="B89" s="24" t="s">
        <v>66</v>
      </c>
      <c r="C89" s="24" t="s">
        <v>796</v>
      </c>
      <c r="D89" s="28" t="s">
        <v>41</v>
      </c>
      <c r="E89" s="24" t="s">
        <v>76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9">
        <v>0</v>
      </c>
      <c r="AB89" s="9" t="s">
        <v>80</v>
      </c>
      <c r="AC89" s="25" t="str">
        <f t="shared" si="25"/>
        <v>принято</v>
      </c>
      <c r="AD89" s="24" t="str">
        <f t="shared" si="26"/>
        <v>принято</v>
      </c>
      <c r="AE89" s="24" t="str">
        <f t="shared" si="27"/>
        <v>принято</v>
      </c>
    </row>
    <row r="90" spans="1:31" ht="54.75" customHeight="1" x14ac:dyDescent="0.3">
      <c r="A90" s="24" t="s">
        <v>65</v>
      </c>
      <c r="B90" s="24" t="s">
        <v>66</v>
      </c>
      <c r="C90" s="29" t="s">
        <v>503</v>
      </c>
      <c r="D90" s="28" t="s">
        <v>34</v>
      </c>
      <c r="E90" s="30" t="s">
        <v>68</v>
      </c>
      <c r="F90" s="21">
        <v>34</v>
      </c>
      <c r="G90" s="21">
        <v>11</v>
      </c>
      <c r="H90" s="21">
        <v>2</v>
      </c>
      <c r="I90" s="21">
        <v>1</v>
      </c>
      <c r="J90" s="21">
        <v>4</v>
      </c>
      <c r="K90" s="21">
        <v>0</v>
      </c>
      <c r="L90" s="21">
        <v>0</v>
      </c>
      <c r="M90" s="21">
        <v>5</v>
      </c>
      <c r="N90" s="21">
        <v>0</v>
      </c>
      <c r="O90" s="21">
        <v>0</v>
      </c>
      <c r="P90" s="21">
        <v>0</v>
      </c>
      <c r="Q90" s="21">
        <v>11</v>
      </c>
      <c r="R90" s="21">
        <v>13</v>
      </c>
      <c r="S90" s="21">
        <v>2</v>
      </c>
      <c r="T90" s="21">
        <v>3</v>
      </c>
      <c r="U90" s="21">
        <v>11</v>
      </c>
      <c r="V90" s="21">
        <v>5</v>
      </c>
      <c r="W90" s="21">
        <v>0</v>
      </c>
      <c r="X90" s="21">
        <v>0</v>
      </c>
      <c r="Y90" s="21">
        <v>0</v>
      </c>
      <c r="Z90" s="21">
        <v>0</v>
      </c>
      <c r="AA90" s="9">
        <v>0</v>
      </c>
      <c r="AB90" s="21" t="s">
        <v>86</v>
      </c>
      <c r="AC90" s="21" t="str">
        <f>IF(F90=SUM(G90:M90,O90,Q90),"принято","ВЫПУСК НЕ СОВПАДАЕТ С СУММОЙ ПО ГРАФАМ")</f>
        <v>принято</v>
      </c>
      <c r="AD90" s="24" t="str">
        <f>IF(F90=R90+S90+U90+V90+W90+T90+X90+Z90,"принято","ВЫПУСК НЕ СОВПАДАЕТ С СУММОЙ ПО ГРАФАМ")</f>
        <v>принято</v>
      </c>
      <c r="AE90" s="24" t="str">
        <f>IF(A90&lt;&gt;0,IF(B90&lt;&gt;0,IF(A90&lt;&gt;0,IF(A90&lt;&gt;0,IF(A90&lt;&gt;0,IF(C90&lt;&gt;0,"принято","ГРАФЫ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1" spans="1:31" ht="54.75" customHeight="1" x14ac:dyDescent="0.3">
      <c r="A91" s="24" t="s">
        <v>65</v>
      </c>
      <c r="B91" s="24" t="s">
        <v>66</v>
      </c>
      <c r="C91" s="29" t="s">
        <v>503</v>
      </c>
      <c r="D91" s="28" t="s">
        <v>35</v>
      </c>
      <c r="E91" s="24" t="s">
        <v>70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9">
        <v>0</v>
      </c>
      <c r="AB91" s="9" t="s">
        <v>80</v>
      </c>
      <c r="AC91" s="21" t="str">
        <f t="shared" ref="AC91:AC97" si="28">IF(F91=SUM(G91:M91,O91,Q91),"принято","ВЫПУСК НЕ СОВПАДАЕТ С СУММОЙ ПО ГРАФАМ")</f>
        <v>принято</v>
      </c>
      <c r="AD91" s="24" t="str">
        <f t="shared" ref="AD91:AD97" si="29">IF(F91=R91+S91+U91+V91+W91+T91+X91+Z91,"принято","ВЫПУСК НЕ СОВПАДАЕТ С СУММОЙ ПО ГРАФАМ")</f>
        <v>принято</v>
      </c>
      <c r="AE91" s="24" t="str">
        <f t="shared" ref="AE91:AE97" si="30">IF(A91&lt;&gt;0,IF(B91&lt;&gt;0,IF(A91&lt;&gt;0,IF(A91&lt;&gt;0,IF(A91&lt;&gt;0,IF(C91&lt;&gt;0,"принято","ГРАФЫ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2" spans="1:31" ht="54.75" customHeight="1" x14ac:dyDescent="0.3">
      <c r="A92" s="24" t="s">
        <v>65</v>
      </c>
      <c r="B92" s="24" t="s">
        <v>66</v>
      </c>
      <c r="C92" s="29" t="s">
        <v>503</v>
      </c>
      <c r="D92" s="28" t="s">
        <v>36</v>
      </c>
      <c r="E92" s="24" t="s">
        <v>71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9">
        <v>0</v>
      </c>
      <c r="AB92" s="9" t="s">
        <v>80</v>
      </c>
      <c r="AC92" s="21" t="str">
        <f t="shared" si="28"/>
        <v>принято</v>
      </c>
      <c r="AD92" s="24" t="str">
        <f t="shared" si="29"/>
        <v>принято</v>
      </c>
      <c r="AE92" s="24" t="str">
        <f t="shared" si="30"/>
        <v>принято</v>
      </c>
    </row>
    <row r="93" spans="1:31" ht="54.75" customHeight="1" x14ac:dyDescent="0.3">
      <c r="A93" s="24" t="s">
        <v>65</v>
      </c>
      <c r="B93" s="24" t="s">
        <v>66</v>
      </c>
      <c r="C93" s="29" t="s">
        <v>503</v>
      </c>
      <c r="D93" s="28" t="s">
        <v>37</v>
      </c>
      <c r="E93" s="24" t="s">
        <v>72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9">
        <v>0</v>
      </c>
      <c r="AB93" s="9" t="s">
        <v>80</v>
      </c>
      <c r="AC93" s="21" t="str">
        <f t="shared" si="28"/>
        <v>принято</v>
      </c>
      <c r="AD93" s="24" t="str">
        <f t="shared" si="29"/>
        <v>принято</v>
      </c>
      <c r="AE93" s="24" t="str">
        <f t="shared" si="30"/>
        <v>принято</v>
      </c>
    </row>
    <row r="94" spans="1:31" ht="54.75" customHeight="1" x14ac:dyDescent="0.3">
      <c r="A94" s="24" t="s">
        <v>65</v>
      </c>
      <c r="B94" s="24" t="s">
        <v>66</v>
      </c>
      <c r="C94" s="29" t="s">
        <v>503</v>
      </c>
      <c r="D94" s="28" t="s">
        <v>38</v>
      </c>
      <c r="E94" s="24" t="s">
        <v>73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9">
        <v>0</v>
      </c>
      <c r="AB94" s="9" t="s">
        <v>80</v>
      </c>
      <c r="AC94" s="21" t="str">
        <f t="shared" si="28"/>
        <v>принято</v>
      </c>
      <c r="AD94" s="24" t="str">
        <f t="shared" si="29"/>
        <v>принято</v>
      </c>
      <c r="AE94" s="24" t="str">
        <f t="shared" si="30"/>
        <v>принято</v>
      </c>
    </row>
    <row r="95" spans="1:31" ht="54.75" customHeight="1" x14ac:dyDescent="0.3">
      <c r="A95" s="24" t="s">
        <v>65</v>
      </c>
      <c r="B95" s="24" t="s">
        <v>66</v>
      </c>
      <c r="C95" s="29" t="s">
        <v>503</v>
      </c>
      <c r="D95" s="28" t="s">
        <v>39</v>
      </c>
      <c r="E95" s="24" t="s">
        <v>74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9">
        <v>0</v>
      </c>
      <c r="AB95" s="9" t="s">
        <v>80</v>
      </c>
      <c r="AC95" s="21" t="str">
        <f t="shared" si="28"/>
        <v>принято</v>
      </c>
      <c r="AD95" s="24" t="str">
        <f t="shared" si="29"/>
        <v>принято</v>
      </c>
      <c r="AE95" s="24" t="str">
        <f t="shared" si="30"/>
        <v>принято</v>
      </c>
    </row>
    <row r="96" spans="1:31" ht="54.75" customHeight="1" x14ac:dyDescent="0.3">
      <c r="A96" s="24" t="s">
        <v>65</v>
      </c>
      <c r="B96" s="24" t="s">
        <v>66</v>
      </c>
      <c r="C96" s="29" t="s">
        <v>503</v>
      </c>
      <c r="D96" s="28" t="s">
        <v>40</v>
      </c>
      <c r="E96" s="24" t="s">
        <v>75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9">
        <v>0</v>
      </c>
      <c r="AB96" s="9" t="s">
        <v>80</v>
      </c>
      <c r="AC96" s="21" t="str">
        <f t="shared" si="28"/>
        <v>принято</v>
      </c>
      <c r="AD96" s="24" t="str">
        <f t="shared" si="29"/>
        <v>принято</v>
      </c>
      <c r="AE96" s="24" t="str">
        <f t="shared" si="30"/>
        <v>принято</v>
      </c>
    </row>
    <row r="97" spans="1:31" ht="54.75" customHeight="1" x14ac:dyDescent="0.3">
      <c r="A97" s="24" t="s">
        <v>65</v>
      </c>
      <c r="B97" s="24" t="s">
        <v>66</v>
      </c>
      <c r="C97" s="29" t="s">
        <v>503</v>
      </c>
      <c r="D97" s="28" t="s">
        <v>41</v>
      </c>
      <c r="E97" s="24" t="s">
        <v>76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9">
        <v>0</v>
      </c>
      <c r="AB97" s="9" t="s">
        <v>80</v>
      </c>
      <c r="AC97" s="25" t="str">
        <f t="shared" si="28"/>
        <v>принято</v>
      </c>
      <c r="AD97" s="24" t="str">
        <f t="shared" si="29"/>
        <v>принято</v>
      </c>
      <c r="AE97" s="24" t="str">
        <f t="shared" si="30"/>
        <v>принято</v>
      </c>
    </row>
    <row r="98" spans="1:31" ht="54.75" customHeight="1" x14ac:dyDescent="0.3">
      <c r="A98" s="31" t="s">
        <v>65</v>
      </c>
      <c r="B98" s="31" t="s">
        <v>66</v>
      </c>
      <c r="C98" s="32" t="s">
        <v>797</v>
      </c>
      <c r="D98" s="28" t="s">
        <v>34</v>
      </c>
      <c r="E98" s="20" t="s">
        <v>68</v>
      </c>
      <c r="F98" s="33">
        <v>42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5">
        <v>42</v>
      </c>
      <c r="N98" s="21">
        <v>0</v>
      </c>
      <c r="O98" s="21">
        <v>0</v>
      </c>
      <c r="P98" s="21">
        <v>0</v>
      </c>
      <c r="Q98" s="21">
        <v>0</v>
      </c>
      <c r="R98" s="36">
        <v>5</v>
      </c>
      <c r="S98" s="34">
        <v>0</v>
      </c>
      <c r="T98" s="36">
        <v>15</v>
      </c>
      <c r="U98" s="34">
        <v>0</v>
      </c>
      <c r="V98" s="34">
        <v>0</v>
      </c>
      <c r="W98" s="34">
        <v>0</v>
      </c>
      <c r="X98" s="36">
        <v>22</v>
      </c>
      <c r="Y98" s="21">
        <v>0</v>
      </c>
      <c r="Z98" s="21">
        <v>0</v>
      </c>
      <c r="AA98" s="9">
        <v>0</v>
      </c>
      <c r="AB98" s="9" t="s">
        <v>80</v>
      </c>
      <c r="AC98" s="25" t="str">
        <f t="shared" ref="AC98:AC115" si="31">IF(F98=SUM(G98:M98,O98,Q98),"принято","ВЫПУСК НЕ СОВПАДАЕТ С СУММОЙ ПО ГРАФАМ")</f>
        <v>принято</v>
      </c>
      <c r="AD98" s="24" t="str">
        <f t="shared" ref="AD98:AE115" si="32">IF(F98=R98+S98+U98+V98+W98+T98+X98+Z98,"принято","ВЫПУСК НЕ СОВПАДАЕТ С СУММОЙ ПО ГРАФАМ")</f>
        <v>принято</v>
      </c>
      <c r="AE98" s="24" t="str">
        <f t="shared" ref="AE98:AE112" si="33">IF(A98&lt;&gt;0,IF(B98&lt;&gt;0,IF(A98&lt;&gt;0,IF(A98&lt;&gt;0,IF(A98&lt;&gt;0,IF(C98&lt;&gt;0,"принято","ГРАФЫ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</row>
    <row r="99" spans="1:31" ht="54.75" customHeight="1" x14ac:dyDescent="0.3">
      <c r="A99" s="31" t="s">
        <v>65</v>
      </c>
      <c r="B99" s="31" t="s">
        <v>66</v>
      </c>
      <c r="C99" s="37" t="s">
        <v>798</v>
      </c>
      <c r="D99" s="28" t="s">
        <v>34</v>
      </c>
      <c r="E99" s="20" t="s">
        <v>68</v>
      </c>
      <c r="F99" s="38">
        <v>49</v>
      </c>
      <c r="G99" s="38">
        <v>2</v>
      </c>
      <c r="H99" s="34">
        <v>0</v>
      </c>
      <c r="I99" s="38">
        <v>7</v>
      </c>
      <c r="J99" s="34">
        <v>0</v>
      </c>
      <c r="K99" s="36">
        <v>9</v>
      </c>
      <c r="L99" s="34">
        <v>0</v>
      </c>
      <c r="M99" s="36">
        <v>31</v>
      </c>
      <c r="N99" s="21">
        <v>0</v>
      </c>
      <c r="O99" s="21">
        <v>0</v>
      </c>
      <c r="P99" s="21">
        <v>0</v>
      </c>
      <c r="Q99" s="21">
        <v>0</v>
      </c>
      <c r="R99" s="36">
        <v>10</v>
      </c>
      <c r="S99" s="34">
        <v>0</v>
      </c>
      <c r="T99" s="36">
        <v>20</v>
      </c>
      <c r="U99" s="36">
        <v>9</v>
      </c>
      <c r="V99" s="34">
        <v>0</v>
      </c>
      <c r="W99" s="34">
        <v>0</v>
      </c>
      <c r="X99" s="36">
        <v>10</v>
      </c>
      <c r="Y99" s="21">
        <v>0</v>
      </c>
      <c r="Z99" s="21">
        <v>0</v>
      </c>
      <c r="AA99" s="15" t="s">
        <v>79</v>
      </c>
      <c r="AB99" s="9" t="s">
        <v>80</v>
      </c>
      <c r="AC99" s="25" t="str">
        <f t="shared" si="31"/>
        <v>принято</v>
      </c>
      <c r="AD99" s="24" t="str">
        <f t="shared" si="32"/>
        <v>принято</v>
      </c>
      <c r="AE99" s="24" t="str">
        <f t="shared" si="33"/>
        <v>принято</v>
      </c>
    </row>
    <row r="100" spans="1:31" ht="54.75" customHeight="1" x14ac:dyDescent="0.3">
      <c r="A100" s="31" t="s">
        <v>65</v>
      </c>
      <c r="B100" s="31" t="s">
        <v>66</v>
      </c>
      <c r="C100" s="37" t="s">
        <v>799</v>
      </c>
      <c r="D100" s="28" t="s">
        <v>34</v>
      </c>
      <c r="E100" s="20" t="s">
        <v>68</v>
      </c>
      <c r="F100" s="38">
        <v>85</v>
      </c>
      <c r="G100" s="38">
        <v>21</v>
      </c>
      <c r="H100" s="34">
        <v>0</v>
      </c>
      <c r="I100" s="38">
        <v>4</v>
      </c>
      <c r="J100" s="34">
        <v>0</v>
      </c>
      <c r="K100" s="34">
        <v>0</v>
      </c>
      <c r="L100" s="34">
        <v>0</v>
      </c>
      <c r="M100" s="36">
        <v>60</v>
      </c>
      <c r="N100" s="21">
        <v>0</v>
      </c>
      <c r="O100" s="21">
        <v>0</v>
      </c>
      <c r="P100" s="21">
        <v>0</v>
      </c>
      <c r="Q100" s="21">
        <v>0</v>
      </c>
      <c r="R100" s="36">
        <v>10</v>
      </c>
      <c r="S100" s="34">
        <v>0</v>
      </c>
      <c r="T100" s="36">
        <v>30</v>
      </c>
      <c r="U100" s="34">
        <v>0</v>
      </c>
      <c r="V100" s="34">
        <v>0</v>
      </c>
      <c r="W100" s="34">
        <v>0</v>
      </c>
      <c r="X100" s="36">
        <v>45</v>
      </c>
      <c r="Y100" s="21">
        <v>0</v>
      </c>
      <c r="Z100" s="21">
        <v>0</v>
      </c>
      <c r="AA100" s="9">
        <v>0</v>
      </c>
      <c r="AB100" s="9" t="s">
        <v>80</v>
      </c>
      <c r="AC100" s="25" t="str">
        <f t="shared" si="31"/>
        <v>принято</v>
      </c>
      <c r="AD100" s="24" t="str">
        <f t="shared" si="32"/>
        <v>принято</v>
      </c>
      <c r="AE100" s="24" t="str">
        <f t="shared" si="33"/>
        <v>принято</v>
      </c>
    </row>
    <row r="101" spans="1:31" ht="54.75" customHeight="1" x14ac:dyDescent="0.3">
      <c r="A101" s="31" t="s">
        <v>65</v>
      </c>
      <c r="B101" s="31" t="s">
        <v>66</v>
      </c>
      <c r="C101" s="37" t="s">
        <v>554</v>
      </c>
      <c r="D101" s="28" t="s">
        <v>34</v>
      </c>
      <c r="E101" s="20" t="s">
        <v>68</v>
      </c>
      <c r="F101" s="39">
        <v>29</v>
      </c>
      <c r="G101" s="39">
        <v>2</v>
      </c>
      <c r="H101" s="34">
        <v>0</v>
      </c>
      <c r="I101" s="39">
        <v>18</v>
      </c>
      <c r="J101" s="34">
        <v>0</v>
      </c>
      <c r="K101" s="34">
        <v>0</v>
      </c>
      <c r="L101" s="34">
        <v>0</v>
      </c>
      <c r="M101" s="36">
        <v>9</v>
      </c>
      <c r="N101" s="21">
        <v>0</v>
      </c>
      <c r="O101" s="21">
        <v>0</v>
      </c>
      <c r="P101" s="21">
        <v>0</v>
      </c>
      <c r="Q101" s="21">
        <v>0</v>
      </c>
      <c r="R101" s="36">
        <v>5</v>
      </c>
      <c r="S101" s="34">
        <v>0</v>
      </c>
      <c r="T101" s="36">
        <v>10</v>
      </c>
      <c r="U101" s="34">
        <v>0</v>
      </c>
      <c r="V101" s="34">
        <v>0</v>
      </c>
      <c r="W101" s="34">
        <v>0</v>
      </c>
      <c r="X101" s="36">
        <v>14</v>
      </c>
      <c r="Y101" s="21">
        <v>0</v>
      </c>
      <c r="Z101" s="21">
        <v>0</v>
      </c>
      <c r="AA101" s="9">
        <v>0</v>
      </c>
      <c r="AB101" s="9" t="s">
        <v>80</v>
      </c>
      <c r="AC101" s="25" t="str">
        <f t="shared" si="31"/>
        <v>принято</v>
      </c>
      <c r="AD101" s="24" t="str">
        <f t="shared" si="32"/>
        <v>принято</v>
      </c>
      <c r="AE101" s="24" t="str">
        <f t="shared" si="33"/>
        <v>принято</v>
      </c>
    </row>
    <row r="102" spans="1:31" ht="54.75" customHeight="1" x14ac:dyDescent="0.3">
      <c r="A102" s="31" t="s">
        <v>65</v>
      </c>
      <c r="B102" s="31" t="s">
        <v>66</v>
      </c>
      <c r="C102" s="37" t="s">
        <v>500</v>
      </c>
      <c r="D102" s="28" t="s">
        <v>34</v>
      </c>
      <c r="E102" s="20" t="s">
        <v>68</v>
      </c>
      <c r="F102" s="38">
        <v>102</v>
      </c>
      <c r="G102" s="39">
        <v>45</v>
      </c>
      <c r="H102" s="34">
        <v>0</v>
      </c>
      <c r="I102" s="39">
        <v>16</v>
      </c>
      <c r="J102" s="39">
        <v>2</v>
      </c>
      <c r="K102" s="34">
        <v>0</v>
      </c>
      <c r="L102" s="34">
        <v>0</v>
      </c>
      <c r="M102" s="36">
        <v>39</v>
      </c>
      <c r="N102" s="21">
        <v>0</v>
      </c>
      <c r="O102" s="21">
        <v>0</v>
      </c>
      <c r="P102" s="21">
        <v>0</v>
      </c>
      <c r="Q102" s="21">
        <v>0</v>
      </c>
      <c r="R102" s="36">
        <v>20</v>
      </c>
      <c r="S102" s="34">
        <v>0</v>
      </c>
      <c r="T102" s="36">
        <v>25</v>
      </c>
      <c r="U102" s="34">
        <v>0</v>
      </c>
      <c r="V102" s="34">
        <v>0</v>
      </c>
      <c r="W102" s="34">
        <v>0</v>
      </c>
      <c r="X102" s="36">
        <v>57</v>
      </c>
      <c r="Y102" s="21">
        <v>0</v>
      </c>
      <c r="Z102" s="21">
        <v>0</v>
      </c>
      <c r="AA102" s="15" t="s">
        <v>79</v>
      </c>
      <c r="AB102" s="9" t="s">
        <v>80</v>
      </c>
      <c r="AC102" s="25" t="str">
        <f t="shared" si="31"/>
        <v>принято</v>
      </c>
      <c r="AD102" s="24" t="str">
        <f t="shared" si="32"/>
        <v>принято</v>
      </c>
      <c r="AE102" s="24" t="str">
        <f t="shared" si="33"/>
        <v>принято</v>
      </c>
    </row>
    <row r="103" spans="1:31" ht="54.75" customHeight="1" x14ac:dyDescent="0.3">
      <c r="A103" s="40" t="s">
        <v>65</v>
      </c>
      <c r="B103" s="41" t="s">
        <v>66</v>
      </c>
      <c r="C103" s="52" t="s">
        <v>824</v>
      </c>
      <c r="D103" s="28" t="s">
        <v>34</v>
      </c>
      <c r="E103" s="20" t="s">
        <v>68</v>
      </c>
      <c r="F103" s="40">
        <v>28</v>
      </c>
      <c r="G103" s="40">
        <v>17</v>
      </c>
      <c r="H103" s="40">
        <v>0</v>
      </c>
      <c r="I103" s="40">
        <v>9</v>
      </c>
      <c r="J103" s="40">
        <v>0</v>
      </c>
      <c r="K103" s="40">
        <v>0</v>
      </c>
      <c r="L103" s="40">
        <v>0</v>
      </c>
      <c r="M103" s="40">
        <v>2</v>
      </c>
      <c r="N103" s="40">
        <v>0</v>
      </c>
      <c r="O103" s="40">
        <v>0</v>
      </c>
      <c r="P103" s="40">
        <v>0</v>
      </c>
      <c r="Q103" s="40">
        <v>0</v>
      </c>
      <c r="R103" s="40">
        <v>28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21">
        <v>0</v>
      </c>
      <c r="Z103" s="21">
        <v>0</v>
      </c>
      <c r="AA103" s="9">
        <v>0</v>
      </c>
      <c r="AB103" s="9" t="s">
        <v>80</v>
      </c>
      <c r="AC103" s="25" t="str">
        <f t="shared" si="31"/>
        <v>принято</v>
      </c>
      <c r="AD103" s="24" t="str">
        <f t="shared" si="32"/>
        <v>принято</v>
      </c>
      <c r="AE103" s="24" t="str">
        <f t="shared" si="33"/>
        <v>принято</v>
      </c>
    </row>
    <row r="104" spans="1:31" ht="54.75" customHeight="1" x14ac:dyDescent="0.3">
      <c r="A104" s="31" t="s">
        <v>65</v>
      </c>
      <c r="B104" s="31" t="s">
        <v>66</v>
      </c>
      <c r="C104" s="37" t="s">
        <v>801</v>
      </c>
      <c r="D104" s="28" t="s">
        <v>34</v>
      </c>
      <c r="E104" s="20" t="s">
        <v>68</v>
      </c>
      <c r="F104" s="38">
        <v>27</v>
      </c>
      <c r="G104" s="36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6">
        <v>27</v>
      </c>
      <c r="N104" s="21">
        <v>0</v>
      </c>
      <c r="O104" s="21">
        <v>0</v>
      </c>
      <c r="P104" s="21">
        <v>0</v>
      </c>
      <c r="Q104" s="21">
        <v>0</v>
      </c>
      <c r="R104" s="36">
        <v>10</v>
      </c>
      <c r="S104" s="34">
        <v>0</v>
      </c>
      <c r="T104" s="36">
        <v>10</v>
      </c>
      <c r="U104" s="34">
        <v>0</v>
      </c>
      <c r="V104" s="34">
        <v>0</v>
      </c>
      <c r="W104" s="34">
        <v>0</v>
      </c>
      <c r="X104" s="36">
        <v>7</v>
      </c>
      <c r="Y104" s="21">
        <v>0</v>
      </c>
      <c r="Z104" s="21">
        <v>0</v>
      </c>
      <c r="AA104" s="9">
        <v>0</v>
      </c>
      <c r="AB104" s="9" t="s">
        <v>80</v>
      </c>
      <c r="AC104" s="25" t="str">
        <f t="shared" si="31"/>
        <v>принято</v>
      </c>
      <c r="AD104" s="24" t="str">
        <f t="shared" si="32"/>
        <v>принято</v>
      </c>
      <c r="AE104" s="24" t="str">
        <f t="shared" si="33"/>
        <v>принято</v>
      </c>
    </row>
    <row r="105" spans="1:31" ht="54.75" customHeight="1" x14ac:dyDescent="0.3">
      <c r="A105" s="31" t="s">
        <v>65</v>
      </c>
      <c r="B105" s="31" t="s">
        <v>66</v>
      </c>
      <c r="C105" s="37" t="s">
        <v>802</v>
      </c>
      <c r="D105" s="28" t="s">
        <v>34</v>
      </c>
      <c r="E105" s="20" t="s">
        <v>68</v>
      </c>
      <c r="F105" s="38">
        <v>16</v>
      </c>
      <c r="G105" s="36">
        <v>0</v>
      </c>
      <c r="H105" s="34">
        <v>0</v>
      </c>
      <c r="I105" s="36">
        <v>7</v>
      </c>
      <c r="J105" s="34">
        <v>0</v>
      </c>
      <c r="K105" s="36">
        <v>2</v>
      </c>
      <c r="L105" s="34">
        <v>0</v>
      </c>
      <c r="M105" s="36">
        <v>7</v>
      </c>
      <c r="N105" s="21">
        <v>0</v>
      </c>
      <c r="O105" s="21">
        <v>0</v>
      </c>
      <c r="P105" s="21">
        <v>0</v>
      </c>
      <c r="Q105" s="21">
        <v>0</v>
      </c>
      <c r="R105" s="36">
        <v>4</v>
      </c>
      <c r="S105" s="34">
        <v>0</v>
      </c>
      <c r="T105" s="36">
        <v>10</v>
      </c>
      <c r="U105" s="36">
        <v>2</v>
      </c>
      <c r="V105" s="34">
        <v>0</v>
      </c>
      <c r="W105" s="34">
        <v>0</v>
      </c>
      <c r="X105" s="34">
        <v>0</v>
      </c>
      <c r="Y105" s="21">
        <v>0</v>
      </c>
      <c r="Z105" s="21">
        <v>0</v>
      </c>
      <c r="AA105" s="9">
        <v>0</v>
      </c>
      <c r="AB105" s="9" t="s">
        <v>80</v>
      </c>
      <c r="AC105" s="25" t="str">
        <f t="shared" si="31"/>
        <v>принято</v>
      </c>
      <c r="AD105" s="24" t="str">
        <f t="shared" si="32"/>
        <v>принято</v>
      </c>
      <c r="AE105" s="24" t="str">
        <f t="shared" si="33"/>
        <v>принято</v>
      </c>
    </row>
    <row r="106" spans="1:31" ht="54.75" customHeight="1" x14ac:dyDescent="0.3">
      <c r="A106" s="31" t="s">
        <v>65</v>
      </c>
      <c r="B106" s="31" t="s">
        <v>66</v>
      </c>
      <c r="C106" s="37" t="s">
        <v>803</v>
      </c>
      <c r="D106" s="28" t="s">
        <v>34</v>
      </c>
      <c r="E106" s="20" t="s">
        <v>68</v>
      </c>
      <c r="F106" s="38">
        <v>58</v>
      </c>
      <c r="G106" s="39">
        <v>2</v>
      </c>
      <c r="H106" s="34">
        <v>0</v>
      </c>
      <c r="I106" s="36">
        <v>10</v>
      </c>
      <c r="J106" s="34">
        <v>0</v>
      </c>
      <c r="K106" s="34">
        <v>0</v>
      </c>
      <c r="L106" s="34">
        <v>0</v>
      </c>
      <c r="M106" s="36">
        <v>46</v>
      </c>
      <c r="N106" s="21">
        <v>0</v>
      </c>
      <c r="O106" s="21">
        <v>0</v>
      </c>
      <c r="P106" s="21">
        <v>0</v>
      </c>
      <c r="Q106" s="21">
        <v>0</v>
      </c>
      <c r="R106" s="36">
        <v>10</v>
      </c>
      <c r="S106" s="34">
        <v>0</v>
      </c>
      <c r="T106" s="36">
        <v>20</v>
      </c>
      <c r="U106" s="34">
        <v>0</v>
      </c>
      <c r="V106" s="34">
        <v>0</v>
      </c>
      <c r="W106" s="34">
        <v>0</v>
      </c>
      <c r="X106" s="36">
        <v>28</v>
      </c>
      <c r="Y106" s="21">
        <v>0</v>
      </c>
      <c r="Z106" s="21">
        <v>0</v>
      </c>
      <c r="AA106" s="9">
        <v>0</v>
      </c>
      <c r="AB106" s="9" t="s">
        <v>80</v>
      </c>
      <c r="AC106" s="25" t="str">
        <f t="shared" si="31"/>
        <v>принято</v>
      </c>
      <c r="AD106" s="24" t="str">
        <f t="shared" si="32"/>
        <v>принято</v>
      </c>
      <c r="AE106" s="24" t="str">
        <f t="shared" si="33"/>
        <v>принято</v>
      </c>
    </row>
    <row r="107" spans="1:31" ht="54.75" customHeight="1" x14ac:dyDescent="0.3">
      <c r="A107" s="31" t="s">
        <v>65</v>
      </c>
      <c r="B107" s="31" t="s">
        <v>66</v>
      </c>
      <c r="C107" s="37" t="s">
        <v>804</v>
      </c>
      <c r="D107" s="28" t="s">
        <v>34</v>
      </c>
      <c r="E107" s="20" t="s">
        <v>68</v>
      </c>
      <c r="F107" s="38">
        <v>38</v>
      </c>
      <c r="G107" s="36">
        <v>0</v>
      </c>
      <c r="H107" s="34">
        <v>0</v>
      </c>
      <c r="I107" s="36">
        <v>2</v>
      </c>
      <c r="J107" s="34">
        <v>0</v>
      </c>
      <c r="K107" s="34">
        <v>0</v>
      </c>
      <c r="L107" s="34">
        <v>0</v>
      </c>
      <c r="M107" s="36">
        <v>36</v>
      </c>
      <c r="N107" s="21">
        <v>0</v>
      </c>
      <c r="O107" s="21">
        <v>0</v>
      </c>
      <c r="P107" s="21">
        <v>0</v>
      </c>
      <c r="Q107" s="21">
        <v>0</v>
      </c>
      <c r="R107" s="36">
        <v>10</v>
      </c>
      <c r="S107" s="34">
        <v>0</v>
      </c>
      <c r="T107" s="36">
        <v>10</v>
      </c>
      <c r="U107" s="34">
        <v>0</v>
      </c>
      <c r="V107" s="34">
        <v>0</v>
      </c>
      <c r="W107" s="34">
        <v>0</v>
      </c>
      <c r="X107" s="36">
        <v>18</v>
      </c>
      <c r="Y107" s="21">
        <v>0</v>
      </c>
      <c r="Z107" s="21">
        <v>0</v>
      </c>
      <c r="AA107" s="9">
        <v>0</v>
      </c>
      <c r="AB107" s="9" t="s">
        <v>80</v>
      </c>
      <c r="AC107" s="25" t="str">
        <f t="shared" si="31"/>
        <v>принято</v>
      </c>
      <c r="AD107" s="24" t="str">
        <f t="shared" si="32"/>
        <v>принято</v>
      </c>
      <c r="AE107" s="24" t="str">
        <f t="shared" si="33"/>
        <v>принято</v>
      </c>
    </row>
    <row r="108" spans="1:31" ht="54.75" customHeight="1" x14ac:dyDescent="0.3">
      <c r="A108" s="31" t="s">
        <v>65</v>
      </c>
      <c r="B108" s="31" t="s">
        <v>66</v>
      </c>
      <c r="C108" s="37" t="s">
        <v>805</v>
      </c>
      <c r="D108" s="28" t="s">
        <v>34</v>
      </c>
      <c r="E108" s="20" t="s">
        <v>68</v>
      </c>
      <c r="F108" s="38">
        <v>51</v>
      </c>
      <c r="G108" s="39">
        <v>18</v>
      </c>
      <c r="H108" s="34">
        <v>0</v>
      </c>
      <c r="I108" s="39">
        <v>6</v>
      </c>
      <c r="J108" s="39">
        <v>1</v>
      </c>
      <c r="K108" s="36">
        <v>13</v>
      </c>
      <c r="L108" s="34">
        <v>0</v>
      </c>
      <c r="M108" s="36">
        <v>13</v>
      </c>
      <c r="N108" s="21">
        <v>0</v>
      </c>
      <c r="O108" s="21">
        <v>0</v>
      </c>
      <c r="P108" s="21">
        <v>0</v>
      </c>
      <c r="Q108" s="21">
        <v>0</v>
      </c>
      <c r="R108" s="36">
        <v>10</v>
      </c>
      <c r="S108" s="34">
        <v>0</v>
      </c>
      <c r="T108" s="36">
        <v>10</v>
      </c>
      <c r="U108" s="36">
        <v>13</v>
      </c>
      <c r="V108" s="34">
        <v>0</v>
      </c>
      <c r="W108" s="34">
        <v>0</v>
      </c>
      <c r="X108" s="36">
        <v>18</v>
      </c>
      <c r="Y108" s="21">
        <v>0</v>
      </c>
      <c r="Z108" s="21">
        <v>0</v>
      </c>
      <c r="AA108" s="9">
        <v>0</v>
      </c>
      <c r="AB108" s="9" t="s">
        <v>80</v>
      </c>
      <c r="AC108" s="25" t="str">
        <f t="shared" si="31"/>
        <v>принято</v>
      </c>
      <c r="AD108" s="24" t="str">
        <f t="shared" si="32"/>
        <v>принято</v>
      </c>
      <c r="AE108" s="24" t="str">
        <f t="shared" si="33"/>
        <v>принято</v>
      </c>
    </row>
    <row r="109" spans="1:31" ht="54.75" customHeight="1" x14ac:dyDescent="0.3">
      <c r="A109" s="31" t="s">
        <v>65</v>
      </c>
      <c r="B109" s="31" t="s">
        <v>66</v>
      </c>
      <c r="C109" s="42" t="s">
        <v>800</v>
      </c>
      <c r="D109" s="28" t="s">
        <v>35</v>
      </c>
      <c r="E109" s="24" t="s">
        <v>70</v>
      </c>
      <c r="F109" s="36">
        <v>9</v>
      </c>
      <c r="G109" s="36">
        <v>3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6">
        <v>6</v>
      </c>
      <c r="N109" s="21">
        <v>0</v>
      </c>
      <c r="O109" s="21">
        <v>0</v>
      </c>
      <c r="P109" s="21">
        <v>0</v>
      </c>
      <c r="Q109" s="21">
        <v>0</v>
      </c>
      <c r="R109" s="36">
        <v>3</v>
      </c>
      <c r="S109" s="34">
        <v>0</v>
      </c>
      <c r="T109" s="36">
        <v>6</v>
      </c>
      <c r="U109" s="34">
        <v>0</v>
      </c>
      <c r="V109" s="34">
        <v>0</v>
      </c>
      <c r="W109" s="34">
        <v>0</v>
      </c>
      <c r="X109" s="34">
        <v>0</v>
      </c>
      <c r="Y109" s="21">
        <v>0</v>
      </c>
      <c r="Z109" s="21">
        <v>0</v>
      </c>
      <c r="AA109" s="9">
        <v>0</v>
      </c>
      <c r="AB109" s="9" t="s">
        <v>80</v>
      </c>
      <c r="AC109" s="25" t="str">
        <f t="shared" si="31"/>
        <v>принято</v>
      </c>
      <c r="AD109" s="24" t="str">
        <f t="shared" si="32"/>
        <v>принято</v>
      </c>
      <c r="AE109" s="24" t="str">
        <f t="shared" si="33"/>
        <v>принято</v>
      </c>
    </row>
    <row r="110" spans="1:31" ht="54.75" customHeight="1" x14ac:dyDescent="0.3">
      <c r="A110" s="31" t="s">
        <v>65</v>
      </c>
      <c r="B110" s="31" t="s">
        <v>66</v>
      </c>
      <c r="C110" s="42" t="s">
        <v>800</v>
      </c>
      <c r="D110" s="28" t="s">
        <v>36</v>
      </c>
      <c r="E110" s="24" t="s">
        <v>71</v>
      </c>
      <c r="F110" s="36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21">
        <v>0</v>
      </c>
      <c r="O110" s="21">
        <v>0</v>
      </c>
      <c r="P110" s="21">
        <v>0</v>
      </c>
      <c r="Q110" s="21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21">
        <v>0</v>
      </c>
      <c r="Z110" s="21">
        <v>0</v>
      </c>
      <c r="AA110" s="9">
        <v>0</v>
      </c>
      <c r="AB110" s="9" t="s">
        <v>80</v>
      </c>
      <c r="AC110" s="25" t="str">
        <f t="shared" si="31"/>
        <v>принято</v>
      </c>
      <c r="AD110" s="24" t="str">
        <f t="shared" si="32"/>
        <v>принято</v>
      </c>
      <c r="AE110" s="24" t="str">
        <f t="shared" si="33"/>
        <v>принято</v>
      </c>
    </row>
    <row r="111" spans="1:31" ht="54.75" customHeight="1" x14ac:dyDescent="0.3">
      <c r="A111" s="31" t="s">
        <v>65</v>
      </c>
      <c r="B111" s="31" t="s">
        <v>66</v>
      </c>
      <c r="C111" s="42" t="s">
        <v>800</v>
      </c>
      <c r="D111" s="28" t="s">
        <v>37</v>
      </c>
      <c r="E111" s="24" t="s">
        <v>72</v>
      </c>
      <c r="F111" s="36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21">
        <v>0</v>
      </c>
      <c r="O111" s="21">
        <v>0</v>
      </c>
      <c r="P111" s="21">
        <v>0</v>
      </c>
      <c r="Q111" s="21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21">
        <v>0</v>
      </c>
      <c r="Z111" s="21">
        <v>0</v>
      </c>
      <c r="AA111" s="9">
        <v>0</v>
      </c>
      <c r="AB111" s="9" t="s">
        <v>80</v>
      </c>
      <c r="AC111" s="25" t="str">
        <f t="shared" si="31"/>
        <v>принято</v>
      </c>
      <c r="AD111" s="24" t="str">
        <f t="shared" si="32"/>
        <v>принято</v>
      </c>
      <c r="AE111" s="24" t="str">
        <f t="shared" si="33"/>
        <v>принято</v>
      </c>
    </row>
    <row r="112" spans="1:31" ht="54.75" customHeight="1" x14ac:dyDescent="0.3">
      <c r="A112" s="31" t="s">
        <v>65</v>
      </c>
      <c r="B112" s="31" t="s">
        <v>66</v>
      </c>
      <c r="C112" s="42" t="s">
        <v>800</v>
      </c>
      <c r="D112" s="28" t="s">
        <v>38</v>
      </c>
      <c r="E112" s="24" t="s">
        <v>73</v>
      </c>
      <c r="F112" s="36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21">
        <v>0</v>
      </c>
      <c r="O112" s="21">
        <v>0</v>
      </c>
      <c r="P112" s="21">
        <v>0</v>
      </c>
      <c r="Q112" s="21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21">
        <v>0</v>
      </c>
      <c r="Z112" s="21">
        <v>0</v>
      </c>
      <c r="AA112" s="9">
        <v>0</v>
      </c>
      <c r="AB112" s="9" t="s">
        <v>80</v>
      </c>
      <c r="AC112" s="25" t="str">
        <f t="shared" si="31"/>
        <v>принято</v>
      </c>
      <c r="AD112" s="24" t="str">
        <f t="shared" si="32"/>
        <v>принято</v>
      </c>
      <c r="AE112" s="24" t="str">
        <f t="shared" si="33"/>
        <v>принято</v>
      </c>
    </row>
    <row r="113" spans="1:31" ht="54.75" customHeight="1" x14ac:dyDescent="0.3">
      <c r="A113" s="31" t="s">
        <v>65</v>
      </c>
      <c r="B113" s="31" t="s">
        <v>66</v>
      </c>
      <c r="C113" s="42" t="s">
        <v>800</v>
      </c>
      <c r="D113" s="28" t="s">
        <v>39</v>
      </c>
      <c r="E113" s="24" t="s">
        <v>74</v>
      </c>
      <c r="F113" s="36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21">
        <v>0</v>
      </c>
      <c r="O113" s="21">
        <v>0</v>
      </c>
      <c r="P113" s="21">
        <v>0</v>
      </c>
      <c r="Q113" s="21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21">
        <v>0</v>
      </c>
      <c r="Z113" s="21">
        <v>0</v>
      </c>
      <c r="AA113" s="9">
        <v>0</v>
      </c>
      <c r="AB113" s="9" t="s">
        <v>80</v>
      </c>
      <c r="AC113" s="25" t="str">
        <f t="shared" si="31"/>
        <v>принято</v>
      </c>
      <c r="AD113" s="24" t="str">
        <f t="shared" si="32"/>
        <v>принято</v>
      </c>
      <c r="AE113" s="24" t="str">
        <f t="shared" si="32"/>
        <v>принято</v>
      </c>
    </row>
    <row r="114" spans="1:31" ht="54.75" customHeight="1" x14ac:dyDescent="0.3">
      <c r="A114" s="31" t="s">
        <v>65</v>
      </c>
      <c r="B114" s="31" t="s">
        <v>66</v>
      </c>
      <c r="C114" s="42" t="s">
        <v>800</v>
      </c>
      <c r="D114" s="28" t="s">
        <v>40</v>
      </c>
      <c r="E114" s="24" t="s">
        <v>75</v>
      </c>
      <c r="F114" s="36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21">
        <v>0</v>
      </c>
      <c r="O114" s="21">
        <v>0</v>
      </c>
      <c r="P114" s="21">
        <v>0</v>
      </c>
      <c r="Q114" s="21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21">
        <v>0</v>
      </c>
      <c r="Z114" s="21">
        <v>0</v>
      </c>
      <c r="AA114" s="9">
        <v>0</v>
      </c>
      <c r="AB114" s="9" t="s">
        <v>80</v>
      </c>
      <c r="AC114" s="25" t="str">
        <f t="shared" si="31"/>
        <v>принято</v>
      </c>
      <c r="AD114" s="24" t="str">
        <f t="shared" si="32"/>
        <v>принято</v>
      </c>
      <c r="AE114" s="24" t="str">
        <f t="shared" si="32"/>
        <v>принято</v>
      </c>
    </row>
    <row r="115" spans="1:31" ht="54.75" customHeight="1" x14ac:dyDescent="0.3">
      <c r="A115" s="31" t="s">
        <v>65</v>
      </c>
      <c r="B115" s="31" t="s">
        <v>66</v>
      </c>
      <c r="C115" s="42" t="s">
        <v>800</v>
      </c>
      <c r="D115" s="28" t="s">
        <v>41</v>
      </c>
      <c r="E115" s="24" t="s">
        <v>76</v>
      </c>
      <c r="F115" s="36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21">
        <v>0</v>
      </c>
      <c r="O115" s="21">
        <v>0</v>
      </c>
      <c r="P115" s="21">
        <v>0</v>
      </c>
      <c r="Q115" s="21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21">
        <v>0</v>
      </c>
      <c r="Z115" s="21">
        <v>0</v>
      </c>
      <c r="AA115" s="9">
        <v>0</v>
      </c>
      <c r="AB115" s="9" t="s">
        <v>80</v>
      </c>
      <c r="AC115" s="25" t="str">
        <f t="shared" si="31"/>
        <v>принято</v>
      </c>
      <c r="AD115" s="24" t="str">
        <f t="shared" si="32"/>
        <v>принято</v>
      </c>
      <c r="AE115" s="24" t="str">
        <f t="shared" si="32"/>
        <v>принято</v>
      </c>
    </row>
    <row r="116" spans="1:31" ht="54.75" customHeight="1" x14ac:dyDescent="0.3">
      <c r="A116" s="90" t="s">
        <v>65</v>
      </c>
      <c r="B116" s="90" t="s">
        <v>66</v>
      </c>
      <c r="C116" s="90" t="s">
        <v>646</v>
      </c>
      <c r="D116" s="90">
        <v>1</v>
      </c>
      <c r="E116" s="90" t="s">
        <v>68</v>
      </c>
      <c r="F116" s="90">
        <v>48</v>
      </c>
      <c r="G116" s="90">
        <v>17</v>
      </c>
      <c r="H116" s="90">
        <v>4</v>
      </c>
      <c r="I116" s="90">
        <v>0</v>
      </c>
      <c r="J116" s="90">
        <v>0</v>
      </c>
      <c r="K116" s="90">
        <v>0</v>
      </c>
      <c r="L116" s="90">
        <v>0</v>
      </c>
      <c r="M116" s="90">
        <v>0</v>
      </c>
      <c r="N116" s="90">
        <v>0</v>
      </c>
      <c r="O116" s="90">
        <v>27</v>
      </c>
      <c r="P116" s="90" t="s">
        <v>825</v>
      </c>
      <c r="Q116" s="90"/>
      <c r="R116" s="90">
        <v>17</v>
      </c>
      <c r="S116" s="90">
        <v>4</v>
      </c>
      <c r="T116" s="90">
        <v>0</v>
      </c>
      <c r="U116" s="90">
        <v>0</v>
      </c>
      <c r="V116" s="90">
        <v>0</v>
      </c>
      <c r="W116" s="90">
        <v>0</v>
      </c>
      <c r="X116" s="90">
        <v>0</v>
      </c>
      <c r="Y116" s="90">
        <v>0</v>
      </c>
      <c r="Z116" s="90">
        <v>27</v>
      </c>
      <c r="AA116" s="90" t="s">
        <v>825</v>
      </c>
      <c r="AB116" s="9" t="s">
        <v>80</v>
      </c>
      <c r="AC116" s="90" t="s">
        <v>69</v>
      </c>
      <c r="AD116" s="90" t="s">
        <v>69</v>
      </c>
      <c r="AE116" s="90" t="s">
        <v>69</v>
      </c>
    </row>
    <row r="117" spans="1:31" ht="54.75" customHeight="1" x14ac:dyDescent="0.3">
      <c r="A117" s="90" t="s">
        <v>65</v>
      </c>
      <c r="B117" s="90" t="s">
        <v>66</v>
      </c>
      <c r="C117" s="90" t="s">
        <v>646</v>
      </c>
      <c r="D117" s="90">
        <v>2</v>
      </c>
      <c r="E117" s="90" t="s">
        <v>70</v>
      </c>
      <c r="F117" s="90">
        <v>1</v>
      </c>
      <c r="G117" s="90">
        <v>0</v>
      </c>
      <c r="H117" s="90">
        <v>0</v>
      </c>
      <c r="I117" s="90">
        <v>0</v>
      </c>
      <c r="J117" s="90">
        <v>0</v>
      </c>
      <c r="K117" s="90">
        <v>0</v>
      </c>
      <c r="L117" s="90">
        <v>0</v>
      </c>
      <c r="M117" s="90">
        <v>0</v>
      </c>
      <c r="N117" s="90">
        <v>0</v>
      </c>
      <c r="O117" s="90">
        <v>1</v>
      </c>
      <c r="P117" s="90" t="s">
        <v>826</v>
      </c>
      <c r="Q117" s="90"/>
      <c r="R117" s="90">
        <v>0</v>
      </c>
      <c r="S117" s="90">
        <v>0</v>
      </c>
      <c r="T117" s="90">
        <v>0</v>
      </c>
      <c r="U117" s="90">
        <v>0</v>
      </c>
      <c r="V117" s="90">
        <v>0</v>
      </c>
      <c r="W117" s="90">
        <v>0</v>
      </c>
      <c r="X117" s="90">
        <v>0</v>
      </c>
      <c r="Y117" s="90">
        <v>0</v>
      </c>
      <c r="Z117" s="90">
        <v>1</v>
      </c>
      <c r="AA117" s="90" t="s">
        <v>826</v>
      </c>
      <c r="AB117" s="9" t="s">
        <v>80</v>
      </c>
      <c r="AC117" s="90" t="s">
        <v>69</v>
      </c>
      <c r="AD117" s="90" t="s">
        <v>69</v>
      </c>
      <c r="AE117" s="90" t="s">
        <v>69</v>
      </c>
    </row>
    <row r="118" spans="1:31" ht="54.75" customHeight="1" x14ac:dyDescent="0.3">
      <c r="A118" s="90" t="s">
        <v>65</v>
      </c>
      <c r="B118" s="90" t="s">
        <v>66</v>
      </c>
      <c r="C118" s="90" t="s">
        <v>646</v>
      </c>
      <c r="D118" s="90">
        <v>3</v>
      </c>
      <c r="E118" s="90" t="s">
        <v>71</v>
      </c>
      <c r="F118" s="90">
        <v>1</v>
      </c>
      <c r="G118" s="90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  <c r="O118" s="90">
        <v>1</v>
      </c>
      <c r="P118" s="90" t="s">
        <v>826</v>
      </c>
      <c r="Q118" s="90"/>
      <c r="R118" s="90">
        <v>0</v>
      </c>
      <c r="S118" s="90">
        <v>0</v>
      </c>
      <c r="T118" s="90">
        <v>0</v>
      </c>
      <c r="U118" s="90">
        <v>0</v>
      </c>
      <c r="V118" s="90">
        <v>0</v>
      </c>
      <c r="W118" s="90">
        <v>0</v>
      </c>
      <c r="X118" s="90">
        <v>0</v>
      </c>
      <c r="Y118" s="90">
        <v>0</v>
      </c>
      <c r="Z118" s="90">
        <v>1</v>
      </c>
      <c r="AA118" s="90" t="s">
        <v>826</v>
      </c>
      <c r="AB118" s="9" t="s">
        <v>80</v>
      </c>
      <c r="AC118" s="90" t="s">
        <v>69</v>
      </c>
      <c r="AD118" s="90" t="s">
        <v>69</v>
      </c>
      <c r="AE118" s="90" t="s">
        <v>69</v>
      </c>
    </row>
    <row r="119" spans="1:31" ht="54.75" customHeight="1" x14ac:dyDescent="0.3">
      <c r="A119" s="90" t="s">
        <v>65</v>
      </c>
      <c r="B119" s="90" t="s">
        <v>66</v>
      </c>
      <c r="C119" s="90" t="s">
        <v>646</v>
      </c>
      <c r="D119" s="90">
        <v>4</v>
      </c>
      <c r="E119" s="90" t="s">
        <v>72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0">
        <v>0</v>
      </c>
      <c r="P119" s="90">
        <v>0</v>
      </c>
      <c r="Q119" s="90">
        <v>0</v>
      </c>
      <c r="R119" s="90">
        <v>0</v>
      </c>
      <c r="S119" s="90">
        <v>0</v>
      </c>
      <c r="T119" s="90">
        <v>0</v>
      </c>
      <c r="U119" s="90">
        <v>0</v>
      </c>
      <c r="V119" s="90">
        <v>0</v>
      </c>
      <c r="W119" s="90">
        <v>0</v>
      </c>
      <c r="X119" s="90">
        <v>0</v>
      </c>
      <c r="Y119" s="90">
        <v>0</v>
      </c>
      <c r="Z119" s="90">
        <v>0</v>
      </c>
      <c r="AA119" s="90">
        <v>0</v>
      </c>
      <c r="AB119" s="9" t="s">
        <v>80</v>
      </c>
      <c r="AC119" s="90" t="s">
        <v>69</v>
      </c>
      <c r="AD119" s="90" t="s">
        <v>69</v>
      </c>
      <c r="AE119" s="90" t="s">
        <v>69</v>
      </c>
    </row>
    <row r="120" spans="1:31" ht="54.75" customHeight="1" x14ac:dyDescent="0.3">
      <c r="A120" s="90" t="s">
        <v>65</v>
      </c>
      <c r="B120" s="90" t="s">
        <v>66</v>
      </c>
      <c r="C120" s="90" t="s">
        <v>646</v>
      </c>
      <c r="D120" s="90">
        <v>5</v>
      </c>
      <c r="E120" s="90" t="s">
        <v>73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0">
        <v>0</v>
      </c>
      <c r="O120" s="90">
        <v>0</v>
      </c>
      <c r="P120" s="90">
        <v>0</v>
      </c>
      <c r="Q120" s="90">
        <v>0</v>
      </c>
      <c r="R120" s="90">
        <v>0</v>
      </c>
      <c r="S120" s="90">
        <v>0</v>
      </c>
      <c r="T120" s="90">
        <v>0</v>
      </c>
      <c r="U120" s="90">
        <v>0</v>
      </c>
      <c r="V120" s="90">
        <v>0</v>
      </c>
      <c r="W120" s="90">
        <v>0</v>
      </c>
      <c r="X120" s="90">
        <v>0</v>
      </c>
      <c r="Y120" s="90">
        <v>0</v>
      </c>
      <c r="Z120" s="90">
        <v>0</v>
      </c>
      <c r="AA120" s="90">
        <v>0</v>
      </c>
      <c r="AB120" s="9" t="s">
        <v>80</v>
      </c>
      <c r="AC120" s="90" t="s">
        <v>69</v>
      </c>
      <c r="AD120" s="90" t="s">
        <v>69</v>
      </c>
      <c r="AE120" s="90" t="s">
        <v>69</v>
      </c>
    </row>
    <row r="121" spans="1:31" ht="54.75" customHeight="1" x14ac:dyDescent="0.3">
      <c r="A121" s="90" t="s">
        <v>65</v>
      </c>
      <c r="B121" s="90" t="s">
        <v>66</v>
      </c>
      <c r="C121" s="90" t="s">
        <v>646</v>
      </c>
      <c r="D121" s="90">
        <v>6</v>
      </c>
      <c r="E121" s="90" t="s">
        <v>827</v>
      </c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  <c r="O121" s="90">
        <v>0</v>
      </c>
      <c r="P121" s="90">
        <v>0</v>
      </c>
      <c r="Q121" s="90">
        <v>0</v>
      </c>
      <c r="R121" s="90">
        <v>0</v>
      </c>
      <c r="S121" s="90">
        <v>0</v>
      </c>
      <c r="T121" s="90">
        <v>0</v>
      </c>
      <c r="U121" s="90">
        <v>0</v>
      </c>
      <c r="V121" s="90">
        <v>0</v>
      </c>
      <c r="W121" s="90">
        <v>0</v>
      </c>
      <c r="X121" s="90">
        <v>0</v>
      </c>
      <c r="Y121" s="90">
        <v>0</v>
      </c>
      <c r="Z121" s="90">
        <v>0</v>
      </c>
      <c r="AA121" s="90">
        <v>0</v>
      </c>
      <c r="AB121" s="9" t="s">
        <v>80</v>
      </c>
      <c r="AC121" s="90" t="s">
        <v>69</v>
      </c>
      <c r="AD121" s="90" t="s">
        <v>69</v>
      </c>
      <c r="AE121" s="90" t="s">
        <v>69</v>
      </c>
    </row>
    <row r="122" spans="1:31" ht="54.75" customHeight="1" x14ac:dyDescent="0.3">
      <c r="A122" s="90" t="s">
        <v>65</v>
      </c>
      <c r="B122" s="90" t="s">
        <v>66</v>
      </c>
      <c r="C122" s="90" t="s">
        <v>646</v>
      </c>
      <c r="D122" s="90">
        <v>7</v>
      </c>
      <c r="E122" s="90" t="s">
        <v>828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0</v>
      </c>
      <c r="N122" s="90">
        <v>0</v>
      </c>
      <c r="O122" s="90">
        <v>0</v>
      </c>
      <c r="P122" s="90">
        <v>0</v>
      </c>
      <c r="Q122" s="90">
        <v>0</v>
      </c>
      <c r="R122" s="90">
        <v>0</v>
      </c>
      <c r="S122" s="90">
        <v>0</v>
      </c>
      <c r="T122" s="90">
        <v>0</v>
      </c>
      <c r="U122" s="90">
        <v>0</v>
      </c>
      <c r="V122" s="90">
        <v>0</v>
      </c>
      <c r="W122" s="90">
        <v>0</v>
      </c>
      <c r="X122" s="90">
        <v>0</v>
      </c>
      <c r="Y122" s="90">
        <v>0</v>
      </c>
      <c r="Z122" s="90">
        <v>0</v>
      </c>
      <c r="AA122" s="90">
        <v>0</v>
      </c>
      <c r="AB122" s="9" t="s">
        <v>80</v>
      </c>
      <c r="AC122" s="90" t="s">
        <v>69</v>
      </c>
      <c r="AD122" s="90" t="s">
        <v>69</v>
      </c>
      <c r="AE122" s="90" t="s">
        <v>69</v>
      </c>
    </row>
    <row r="123" spans="1:31" ht="54.75" customHeight="1" x14ac:dyDescent="0.3">
      <c r="A123" s="90" t="s">
        <v>65</v>
      </c>
      <c r="B123" s="90" t="s">
        <v>66</v>
      </c>
      <c r="C123" s="90" t="s">
        <v>646</v>
      </c>
      <c r="D123" s="90">
        <v>8</v>
      </c>
      <c r="E123" s="90" t="s">
        <v>829</v>
      </c>
      <c r="F123" s="90">
        <v>0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0</v>
      </c>
      <c r="S123" s="90">
        <v>0</v>
      </c>
      <c r="T123" s="90">
        <v>0</v>
      </c>
      <c r="U123" s="90">
        <v>0</v>
      </c>
      <c r="V123" s="90">
        <v>0</v>
      </c>
      <c r="W123" s="90">
        <v>0</v>
      </c>
      <c r="X123" s="90">
        <v>0</v>
      </c>
      <c r="Y123" s="90">
        <v>0</v>
      </c>
      <c r="Z123" s="90">
        <v>0</v>
      </c>
      <c r="AA123" s="90">
        <v>0</v>
      </c>
      <c r="AB123" s="9" t="s">
        <v>80</v>
      </c>
      <c r="AC123" s="90" t="s">
        <v>69</v>
      </c>
      <c r="AD123" s="90" t="s">
        <v>69</v>
      </c>
      <c r="AE123" s="90" t="s">
        <v>69</v>
      </c>
    </row>
    <row r="124" spans="1:31" ht="54.75" customHeight="1" x14ac:dyDescent="0.3">
      <c r="A124" s="90" t="s">
        <v>65</v>
      </c>
      <c r="B124" s="90" t="s">
        <v>66</v>
      </c>
      <c r="C124" s="90" t="s">
        <v>705</v>
      </c>
      <c r="D124" s="90">
        <v>1</v>
      </c>
      <c r="E124" s="90" t="s">
        <v>68</v>
      </c>
      <c r="F124" s="90">
        <v>34</v>
      </c>
      <c r="G124" s="90">
        <v>9</v>
      </c>
      <c r="H124" s="90">
        <v>0</v>
      </c>
      <c r="I124" s="90">
        <v>0</v>
      </c>
      <c r="J124" s="90">
        <v>0</v>
      </c>
      <c r="K124" s="90">
        <v>25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9</v>
      </c>
      <c r="S124" s="90">
        <v>0</v>
      </c>
      <c r="T124" s="90">
        <v>0</v>
      </c>
      <c r="U124" s="90">
        <v>25</v>
      </c>
      <c r="V124" s="90">
        <v>0</v>
      </c>
      <c r="W124" s="90">
        <v>0</v>
      </c>
      <c r="X124" s="90">
        <v>0</v>
      </c>
      <c r="Y124" s="90">
        <v>0</v>
      </c>
      <c r="Z124" s="90">
        <v>0</v>
      </c>
      <c r="AA124" s="90">
        <v>0</v>
      </c>
      <c r="AB124" s="9" t="s">
        <v>80</v>
      </c>
      <c r="AC124" s="90" t="s">
        <v>69</v>
      </c>
      <c r="AD124" s="90" t="s">
        <v>69</v>
      </c>
      <c r="AE124" s="90" t="s">
        <v>69</v>
      </c>
    </row>
    <row r="125" spans="1:31" ht="54.75" customHeight="1" x14ac:dyDescent="0.3">
      <c r="A125" s="90" t="s">
        <v>65</v>
      </c>
      <c r="B125" s="90" t="s">
        <v>66</v>
      </c>
      <c r="C125" s="90" t="s">
        <v>705</v>
      </c>
      <c r="D125" s="90">
        <v>2</v>
      </c>
      <c r="E125" s="90" t="s">
        <v>70</v>
      </c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0">
        <v>0</v>
      </c>
      <c r="L125" s="90">
        <v>0</v>
      </c>
      <c r="M125" s="90">
        <v>0</v>
      </c>
      <c r="N125" s="90">
        <v>0</v>
      </c>
      <c r="O125" s="90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0">
        <v>0</v>
      </c>
      <c r="W125" s="90">
        <v>0</v>
      </c>
      <c r="X125" s="90">
        <v>0</v>
      </c>
      <c r="Y125" s="90">
        <v>0</v>
      </c>
      <c r="Z125" s="90">
        <v>0</v>
      </c>
      <c r="AA125" s="90">
        <v>0</v>
      </c>
      <c r="AB125" s="9" t="s">
        <v>80</v>
      </c>
      <c r="AC125" s="90" t="s">
        <v>69</v>
      </c>
      <c r="AD125" s="90" t="s">
        <v>69</v>
      </c>
      <c r="AE125" s="90" t="s">
        <v>69</v>
      </c>
    </row>
    <row r="126" spans="1:31" ht="54.75" customHeight="1" x14ac:dyDescent="0.3">
      <c r="A126" s="90" t="s">
        <v>65</v>
      </c>
      <c r="B126" s="90" t="s">
        <v>66</v>
      </c>
      <c r="C126" s="90" t="s">
        <v>705</v>
      </c>
      <c r="D126" s="90">
        <v>3</v>
      </c>
      <c r="E126" s="90" t="s">
        <v>830</v>
      </c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0">
        <v>0</v>
      </c>
      <c r="O126" s="90">
        <v>0</v>
      </c>
      <c r="P126" s="90">
        <v>0</v>
      </c>
      <c r="Q126" s="90">
        <v>0</v>
      </c>
      <c r="R126" s="90">
        <v>0</v>
      </c>
      <c r="S126" s="90">
        <v>0</v>
      </c>
      <c r="T126" s="90">
        <v>0</v>
      </c>
      <c r="U126" s="90">
        <v>0</v>
      </c>
      <c r="V126" s="90">
        <v>0</v>
      </c>
      <c r="W126" s="90">
        <v>0</v>
      </c>
      <c r="X126" s="90">
        <v>0</v>
      </c>
      <c r="Y126" s="90">
        <v>0</v>
      </c>
      <c r="Z126" s="90">
        <v>0</v>
      </c>
      <c r="AA126" s="90">
        <v>0</v>
      </c>
      <c r="AB126" s="9" t="s">
        <v>80</v>
      </c>
      <c r="AC126" s="90" t="s">
        <v>69</v>
      </c>
      <c r="AD126" s="90" t="s">
        <v>69</v>
      </c>
      <c r="AE126" s="90" t="s">
        <v>69</v>
      </c>
    </row>
    <row r="127" spans="1:31" ht="54.75" customHeight="1" x14ac:dyDescent="0.3">
      <c r="A127" s="90" t="s">
        <v>65</v>
      </c>
      <c r="B127" s="90" t="s">
        <v>66</v>
      </c>
      <c r="C127" s="90" t="s">
        <v>705</v>
      </c>
      <c r="D127" s="90">
        <v>4</v>
      </c>
      <c r="E127" s="90" t="s">
        <v>72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90">
        <v>0</v>
      </c>
      <c r="W127" s="90">
        <v>0</v>
      </c>
      <c r="X127" s="90">
        <v>0</v>
      </c>
      <c r="Y127" s="90">
        <v>0</v>
      </c>
      <c r="Z127" s="90">
        <v>0</v>
      </c>
      <c r="AA127" s="90">
        <v>0</v>
      </c>
      <c r="AB127" s="9" t="s">
        <v>80</v>
      </c>
      <c r="AC127" s="90" t="s">
        <v>69</v>
      </c>
      <c r="AD127" s="90" t="s">
        <v>69</v>
      </c>
      <c r="AE127" s="90" t="s">
        <v>69</v>
      </c>
    </row>
    <row r="128" spans="1:31" ht="54.75" customHeight="1" x14ac:dyDescent="0.3">
      <c r="A128" s="90" t="s">
        <v>65</v>
      </c>
      <c r="B128" s="90" t="s">
        <v>66</v>
      </c>
      <c r="C128" s="90" t="s">
        <v>705</v>
      </c>
      <c r="D128" s="90">
        <v>5</v>
      </c>
      <c r="E128" s="90" t="s">
        <v>73</v>
      </c>
      <c r="F128" s="90">
        <v>0</v>
      </c>
      <c r="G128" s="90">
        <v>0</v>
      </c>
      <c r="H128" s="90">
        <v>0</v>
      </c>
      <c r="I128" s="90">
        <v>0</v>
      </c>
      <c r="J128" s="90">
        <v>0</v>
      </c>
      <c r="K128" s="90">
        <v>0</v>
      </c>
      <c r="L128" s="90">
        <v>0</v>
      </c>
      <c r="M128" s="90">
        <v>0</v>
      </c>
      <c r="N128" s="90">
        <v>0</v>
      </c>
      <c r="O128" s="90">
        <v>0</v>
      </c>
      <c r="P128" s="90">
        <v>0</v>
      </c>
      <c r="Q128" s="90">
        <v>0</v>
      </c>
      <c r="R128" s="90">
        <v>0</v>
      </c>
      <c r="S128" s="90">
        <v>0</v>
      </c>
      <c r="T128" s="90">
        <v>0</v>
      </c>
      <c r="U128" s="90">
        <v>0</v>
      </c>
      <c r="V128" s="90">
        <v>0</v>
      </c>
      <c r="W128" s="90">
        <v>0</v>
      </c>
      <c r="X128" s="90">
        <v>0</v>
      </c>
      <c r="Y128" s="90">
        <v>0</v>
      </c>
      <c r="Z128" s="90">
        <v>0</v>
      </c>
      <c r="AA128" s="90">
        <v>0</v>
      </c>
      <c r="AB128" s="9" t="s">
        <v>80</v>
      </c>
      <c r="AC128" s="90" t="s">
        <v>69</v>
      </c>
      <c r="AD128" s="90" t="s">
        <v>69</v>
      </c>
      <c r="AE128" s="90" t="s">
        <v>69</v>
      </c>
    </row>
    <row r="129" spans="1:31" ht="54.75" customHeight="1" x14ac:dyDescent="0.3">
      <c r="A129" s="90" t="s">
        <v>65</v>
      </c>
      <c r="B129" s="90" t="s">
        <v>66</v>
      </c>
      <c r="C129" s="90" t="s">
        <v>705</v>
      </c>
      <c r="D129" s="90">
        <v>6</v>
      </c>
      <c r="E129" s="90" t="s">
        <v>827</v>
      </c>
      <c r="F129" s="90">
        <v>0</v>
      </c>
      <c r="G129" s="90">
        <v>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90">
        <v>0</v>
      </c>
      <c r="V129" s="90">
        <v>0</v>
      </c>
      <c r="W129" s="90">
        <v>0</v>
      </c>
      <c r="X129" s="90">
        <v>0</v>
      </c>
      <c r="Y129" s="90">
        <v>0</v>
      </c>
      <c r="Z129" s="90">
        <v>0</v>
      </c>
      <c r="AA129" s="90">
        <v>0</v>
      </c>
      <c r="AB129" s="9" t="s">
        <v>80</v>
      </c>
      <c r="AC129" s="90" t="s">
        <v>69</v>
      </c>
      <c r="AD129" s="90" t="s">
        <v>69</v>
      </c>
      <c r="AE129" s="90" t="s">
        <v>69</v>
      </c>
    </row>
    <row r="130" spans="1:31" ht="54.75" customHeight="1" x14ac:dyDescent="0.3">
      <c r="A130" s="90" t="s">
        <v>65</v>
      </c>
      <c r="B130" s="90" t="s">
        <v>66</v>
      </c>
      <c r="C130" s="90" t="s">
        <v>705</v>
      </c>
      <c r="D130" s="90">
        <v>7</v>
      </c>
      <c r="E130" s="90" t="s">
        <v>828</v>
      </c>
      <c r="F130" s="90">
        <v>0</v>
      </c>
      <c r="G130" s="90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  <c r="O130" s="90">
        <v>0</v>
      </c>
      <c r="P130" s="90">
        <v>0</v>
      </c>
      <c r="Q130" s="90">
        <v>0</v>
      </c>
      <c r="R130" s="90">
        <v>0</v>
      </c>
      <c r="S130" s="90">
        <v>0</v>
      </c>
      <c r="T130" s="90">
        <v>0</v>
      </c>
      <c r="U130" s="90">
        <v>0</v>
      </c>
      <c r="V130" s="90">
        <v>0</v>
      </c>
      <c r="W130" s="90">
        <v>0</v>
      </c>
      <c r="X130" s="90">
        <v>0</v>
      </c>
      <c r="Y130" s="90">
        <v>0</v>
      </c>
      <c r="Z130" s="90">
        <v>0</v>
      </c>
      <c r="AA130" s="90">
        <v>0</v>
      </c>
      <c r="AB130" s="9" t="s">
        <v>80</v>
      </c>
      <c r="AC130" s="90" t="s">
        <v>69</v>
      </c>
      <c r="AD130" s="90" t="s">
        <v>69</v>
      </c>
      <c r="AE130" s="90" t="s">
        <v>69</v>
      </c>
    </row>
    <row r="131" spans="1:31" ht="54.75" customHeight="1" x14ac:dyDescent="0.3">
      <c r="A131" s="90" t="s">
        <v>65</v>
      </c>
      <c r="B131" s="90" t="s">
        <v>66</v>
      </c>
      <c r="C131" s="90" t="s">
        <v>705</v>
      </c>
      <c r="D131" s="90">
        <v>8</v>
      </c>
      <c r="E131" s="90" t="s">
        <v>829</v>
      </c>
      <c r="F131" s="90">
        <v>0</v>
      </c>
      <c r="G131" s="90">
        <v>0</v>
      </c>
      <c r="H131" s="90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90">
        <v>0</v>
      </c>
      <c r="O131" s="90">
        <v>0</v>
      </c>
      <c r="P131" s="90">
        <v>0</v>
      </c>
      <c r="Q131" s="90">
        <v>0</v>
      </c>
      <c r="R131" s="90">
        <v>0</v>
      </c>
      <c r="S131" s="90">
        <v>0</v>
      </c>
      <c r="T131" s="90">
        <v>0</v>
      </c>
      <c r="U131" s="90">
        <v>0</v>
      </c>
      <c r="V131" s="90">
        <v>0</v>
      </c>
      <c r="W131" s="90">
        <v>0</v>
      </c>
      <c r="X131" s="90">
        <v>0</v>
      </c>
      <c r="Y131" s="90">
        <v>0</v>
      </c>
      <c r="Z131" s="90">
        <v>0</v>
      </c>
      <c r="AA131" s="90">
        <v>0</v>
      </c>
      <c r="AB131" s="9" t="s">
        <v>80</v>
      </c>
      <c r="AC131" s="90" t="s">
        <v>69</v>
      </c>
      <c r="AD131" s="90" t="s">
        <v>69</v>
      </c>
      <c r="AE131" s="90" t="s">
        <v>69</v>
      </c>
    </row>
    <row r="132" spans="1:31" ht="54.75" customHeight="1" x14ac:dyDescent="0.3">
      <c r="A132" s="90" t="s">
        <v>65</v>
      </c>
      <c r="B132" s="90" t="s">
        <v>66</v>
      </c>
      <c r="C132" s="90" t="s">
        <v>81</v>
      </c>
      <c r="D132" s="90">
        <v>1</v>
      </c>
      <c r="E132" s="90" t="s">
        <v>68</v>
      </c>
      <c r="F132" s="90">
        <v>33</v>
      </c>
      <c r="G132" s="90">
        <v>15</v>
      </c>
      <c r="H132" s="90">
        <v>0</v>
      </c>
      <c r="I132" s="90">
        <v>0</v>
      </c>
      <c r="J132" s="90">
        <v>0</v>
      </c>
      <c r="K132" s="90">
        <v>18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15</v>
      </c>
      <c r="S132" s="90">
        <v>0</v>
      </c>
      <c r="T132" s="90">
        <v>0</v>
      </c>
      <c r="U132" s="90">
        <v>18</v>
      </c>
      <c r="V132" s="90">
        <v>0</v>
      </c>
      <c r="W132" s="90">
        <v>0</v>
      </c>
      <c r="X132" s="90">
        <v>0</v>
      </c>
      <c r="Y132" s="90">
        <v>0</v>
      </c>
      <c r="Z132" s="90">
        <v>0</v>
      </c>
      <c r="AA132" s="90"/>
      <c r="AB132" s="9" t="s">
        <v>80</v>
      </c>
      <c r="AC132" s="90" t="s">
        <v>69</v>
      </c>
      <c r="AD132" s="90" t="s">
        <v>69</v>
      </c>
      <c r="AE132" s="90" t="s">
        <v>69</v>
      </c>
    </row>
    <row r="133" spans="1:31" ht="54.75" customHeight="1" x14ac:dyDescent="0.3">
      <c r="A133" s="90" t="s">
        <v>65</v>
      </c>
      <c r="B133" s="90" t="s">
        <v>66</v>
      </c>
      <c r="C133" s="90" t="s">
        <v>81</v>
      </c>
      <c r="D133" s="90">
        <v>2</v>
      </c>
      <c r="E133" s="90" t="s">
        <v>70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0">
        <v>0</v>
      </c>
      <c r="P133" s="90">
        <v>0</v>
      </c>
      <c r="Q133" s="90">
        <v>0</v>
      </c>
      <c r="R133" s="90">
        <v>0</v>
      </c>
      <c r="S133" s="90">
        <v>0</v>
      </c>
      <c r="T133" s="90">
        <v>0</v>
      </c>
      <c r="U133" s="90">
        <v>0</v>
      </c>
      <c r="V133" s="90">
        <v>0</v>
      </c>
      <c r="W133" s="90">
        <v>0</v>
      </c>
      <c r="X133" s="90">
        <v>0</v>
      </c>
      <c r="Y133" s="90">
        <v>0</v>
      </c>
      <c r="Z133" s="90">
        <v>0</v>
      </c>
      <c r="AA133" s="90">
        <v>0</v>
      </c>
      <c r="AB133" s="9" t="s">
        <v>80</v>
      </c>
      <c r="AC133" s="90" t="s">
        <v>69</v>
      </c>
      <c r="AD133" s="90" t="s">
        <v>69</v>
      </c>
      <c r="AE133" s="90" t="s">
        <v>69</v>
      </c>
    </row>
    <row r="134" spans="1:31" ht="54.75" customHeight="1" x14ac:dyDescent="0.3">
      <c r="A134" s="90" t="s">
        <v>65</v>
      </c>
      <c r="B134" s="90" t="s">
        <v>66</v>
      </c>
      <c r="C134" s="90" t="s">
        <v>81</v>
      </c>
      <c r="D134" s="90">
        <v>3</v>
      </c>
      <c r="E134" s="90" t="s">
        <v>71</v>
      </c>
      <c r="F134" s="90">
        <v>0</v>
      </c>
      <c r="G134" s="90">
        <v>0</v>
      </c>
      <c r="H134" s="90">
        <v>0</v>
      </c>
      <c r="I134" s="90">
        <v>0</v>
      </c>
      <c r="J134" s="90">
        <v>0</v>
      </c>
      <c r="K134" s="90">
        <v>0</v>
      </c>
      <c r="L134" s="90">
        <v>0</v>
      </c>
      <c r="M134" s="90">
        <v>0</v>
      </c>
      <c r="N134" s="90">
        <v>0</v>
      </c>
      <c r="O134" s="90">
        <v>0</v>
      </c>
      <c r="P134" s="90">
        <v>0</v>
      </c>
      <c r="Q134" s="90">
        <v>0</v>
      </c>
      <c r="R134" s="90">
        <v>0</v>
      </c>
      <c r="S134" s="90">
        <v>0</v>
      </c>
      <c r="T134" s="90">
        <v>0</v>
      </c>
      <c r="U134" s="90">
        <v>0</v>
      </c>
      <c r="V134" s="90">
        <v>0</v>
      </c>
      <c r="W134" s="90">
        <v>0</v>
      </c>
      <c r="X134" s="90">
        <v>0</v>
      </c>
      <c r="Y134" s="90">
        <v>0</v>
      </c>
      <c r="Z134" s="90">
        <v>0</v>
      </c>
      <c r="AA134" s="90">
        <v>0</v>
      </c>
      <c r="AB134" s="9" t="s">
        <v>80</v>
      </c>
      <c r="AC134" s="90" t="s">
        <v>69</v>
      </c>
      <c r="AD134" s="90" t="s">
        <v>69</v>
      </c>
      <c r="AE134" s="90" t="s">
        <v>69</v>
      </c>
    </row>
    <row r="135" spans="1:31" ht="54.75" customHeight="1" x14ac:dyDescent="0.3">
      <c r="A135" s="90" t="s">
        <v>65</v>
      </c>
      <c r="B135" s="90" t="s">
        <v>66</v>
      </c>
      <c r="C135" s="90" t="s">
        <v>81</v>
      </c>
      <c r="D135" s="90">
        <v>4</v>
      </c>
      <c r="E135" s="90" t="s">
        <v>72</v>
      </c>
      <c r="F135" s="90">
        <v>0</v>
      </c>
      <c r="G135" s="90">
        <v>0</v>
      </c>
      <c r="H135" s="90">
        <v>0</v>
      </c>
      <c r="I135" s="90">
        <v>0</v>
      </c>
      <c r="J135" s="90">
        <v>0</v>
      </c>
      <c r="K135" s="90">
        <v>0</v>
      </c>
      <c r="L135" s="90">
        <v>0</v>
      </c>
      <c r="M135" s="90">
        <v>0</v>
      </c>
      <c r="N135" s="90">
        <v>0</v>
      </c>
      <c r="O135" s="90">
        <v>0</v>
      </c>
      <c r="P135" s="90">
        <v>0</v>
      </c>
      <c r="Q135" s="90">
        <v>0</v>
      </c>
      <c r="R135" s="90">
        <v>0</v>
      </c>
      <c r="S135" s="90">
        <v>0</v>
      </c>
      <c r="T135" s="90">
        <v>0</v>
      </c>
      <c r="U135" s="90">
        <v>0</v>
      </c>
      <c r="V135" s="90">
        <v>0</v>
      </c>
      <c r="W135" s="90">
        <v>0</v>
      </c>
      <c r="X135" s="90">
        <v>0</v>
      </c>
      <c r="Y135" s="90">
        <v>0</v>
      </c>
      <c r="Z135" s="90">
        <v>0</v>
      </c>
      <c r="AA135" s="90">
        <v>0</v>
      </c>
      <c r="AB135" s="9" t="s">
        <v>80</v>
      </c>
      <c r="AC135" s="90" t="s">
        <v>69</v>
      </c>
      <c r="AD135" s="90" t="s">
        <v>69</v>
      </c>
      <c r="AE135" s="90" t="s">
        <v>69</v>
      </c>
    </row>
    <row r="136" spans="1:31" ht="54.75" customHeight="1" x14ac:dyDescent="0.3">
      <c r="A136" s="90" t="s">
        <v>65</v>
      </c>
      <c r="B136" s="90" t="s">
        <v>66</v>
      </c>
      <c r="C136" s="90" t="s">
        <v>81</v>
      </c>
      <c r="D136" s="90">
        <v>5</v>
      </c>
      <c r="E136" s="90" t="s">
        <v>73</v>
      </c>
      <c r="F136" s="90">
        <v>0</v>
      </c>
      <c r="G136" s="90">
        <v>0</v>
      </c>
      <c r="H136" s="90">
        <v>0</v>
      </c>
      <c r="I136" s="90">
        <v>0</v>
      </c>
      <c r="J136" s="90">
        <v>0</v>
      </c>
      <c r="K136" s="90">
        <v>0</v>
      </c>
      <c r="L136" s="90">
        <v>0</v>
      </c>
      <c r="M136" s="90">
        <v>0</v>
      </c>
      <c r="N136" s="90">
        <v>0</v>
      </c>
      <c r="O136" s="90">
        <v>0</v>
      </c>
      <c r="P136" s="90">
        <v>0</v>
      </c>
      <c r="Q136" s="90">
        <v>0</v>
      </c>
      <c r="R136" s="90">
        <v>0</v>
      </c>
      <c r="S136" s="90">
        <v>0</v>
      </c>
      <c r="T136" s="90">
        <v>0</v>
      </c>
      <c r="U136" s="90">
        <v>0</v>
      </c>
      <c r="V136" s="90">
        <v>0</v>
      </c>
      <c r="W136" s="90">
        <v>0</v>
      </c>
      <c r="X136" s="90">
        <v>0</v>
      </c>
      <c r="Y136" s="90">
        <v>0</v>
      </c>
      <c r="Z136" s="90">
        <v>0</v>
      </c>
      <c r="AA136" s="90">
        <v>0</v>
      </c>
      <c r="AB136" s="9" t="s">
        <v>80</v>
      </c>
      <c r="AC136" s="90" t="s">
        <v>69</v>
      </c>
      <c r="AD136" s="90" t="s">
        <v>69</v>
      </c>
      <c r="AE136" s="90" t="s">
        <v>69</v>
      </c>
    </row>
    <row r="137" spans="1:31" ht="54.75" customHeight="1" x14ac:dyDescent="0.3">
      <c r="A137" s="90" t="s">
        <v>65</v>
      </c>
      <c r="B137" s="90" t="s">
        <v>66</v>
      </c>
      <c r="C137" s="90" t="s">
        <v>81</v>
      </c>
      <c r="D137" s="90">
        <v>6</v>
      </c>
      <c r="E137" s="90" t="s">
        <v>827</v>
      </c>
      <c r="F137" s="90">
        <v>0</v>
      </c>
      <c r="G137" s="90">
        <v>0</v>
      </c>
      <c r="H137" s="90">
        <v>0</v>
      </c>
      <c r="I137" s="90">
        <v>0</v>
      </c>
      <c r="J137" s="90">
        <v>0</v>
      </c>
      <c r="K137" s="90">
        <v>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" t="s">
        <v>80</v>
      </c>
      <c r="AC137" s="90" t="s">
        <v>69</v>
      </c>
      <c r="AD137" s="90" t="s">
        <v>69</v>
      </c>
      <c r="AE137" s="90" t="s">
        <v>69</v>
      </c>
    </row>
    <row r="138" spans="1:31" ht="54.75" customHeight="1" x14ac:dyDescent="0.3">
      <c r="A138" s="90" t="s">
        <v>65</v>
      </c>
      <c r="B138" s="90" t="s">
        <v>66</v>
      </c>
      <c r="C138" s="90" t="s">
        <v>81</v>
      </c>
      <c r="D138" s="90">
        <v>7</v>
      </c>
      <c r="E138" s="90" t="s">
        <v>828</v>
      </c>
      <c r="F138" s="90">
        <v>0</v>
      </c>
      <c r="G138" s="90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0</v>
      </c>
      <c r="Q138" s="90">
        <v>0</v>
      </c>
      <c r="R138" s="90">
        <v>0</v>
      </c>
      <c r="S138" s="90">
        <v>0</v>
      </c>
      <c r="T138" s="90">
        <v>0</v>
      </c>
      <c r="U138" s="90">
        <v>0</v>
      </c>
      <c r="V138" s="90">
        <v>0</v>
      </c>
      <c r="W138" s="90">
        <v>0</v>
      </c>
      <c r="X138" s="90">
        <v>0</v>
      </c>
      <c r="Y138" s="90">
        <v>0</v>
      </c>
      <c r="Z138" s="90">
        <v>0</v>
      </c>
      <c r="AA138" s="90">
        <v>0</v>
      </c>
      <c r="AB138" s="9" t="s">
        <v>80</v>
      </c>
      <c r="AC138" s="90" t="s">
        <v>69</v>
      </c>
      <c r="AD138" s="90" t="s">
        <v>69</v>
      </c>
      <c r="AE138" s="90" t="s">
        <v>69</v>
      </c>
    </row>
    <row r="139" spans="1:31" ht="54.75" customHeight="1" x14ac:dyDescent="0.3">
      <c r="A139" s="90" t="s">
        <v>65</v>
      </c>
      <c r="B139" s="90" t="s">
        <v>66</v>
      </c>
      <c r="C139" s="90" t="s">
        <v>81</v>
      </c>
      <c r="D139" s="90">
        <v>8</v>
      </c>
      <c r="E139" s="90" t="s">
        <v>829</v>
      </c>
      <c r="F139" s="90">
        <v>0</v>
      </c>
      <c r="G139" s="90">
        <v>0</v>
      </c>
      <c r="H139" s="90">
        <v>0</v>
      </c>
      <c r="I139" s="90">
        <v>0</v>
      </c>
      <c r="J139" s="90">
        <v>0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0</v>
      </c>
      <c r="Q139" s="90">
        <v>0</v>
      </c>
      <c r="R139" s="90">
        <v>0</v>
      </c>
      <c r="S139" s="90">
        <v>0</v>
      </c>
      <c r="T139" s="90">
        <v>0</v>
      </c>
      <c r="U139" s="90">
        <v>0</v>
      </c>
      <c r="V139" s="90">
        <v>0</v>
      </c>
      <c r="W139" s="90">
        <v>0</v>
      </c>
      <c r="X139" s="90">
        <v>0</v>
      </c>
      <c r="Y139" s="90">
        <v>0</v>
      </c>
      <c r="Z139" s="90">
        <v>0</v>
      </c>
      <c r="AA139" s="90">
        <v>0</v>
      </c>
      <c r="AB139" s="9" t="s">
        <v>80</v>
      </c>
      <c r="AC139" s="90" t="s">
        <v>69</v>
      </c>
      <c r="AD139" s="90" t="s">
        <v>69</v>
      </c>
      <c r="AE139" s="90" t="s">
        <v>69</v>
      </c>
    </row>
    <row r="140" spans="1:31" ht="54.75" customHeight="1" x14ac:dyDescent="0.3">
      <c r="A140" s="90" t="s">
        <v>65</v>
      </c>
      <c r="B140" s="90" t="s">
        <v>66</v>
      </c>
      <c r="C140" s="91">
        <v>38404</v>
      </c>
      <c r="D140" s="90">
        <v>1</v>
      </c>
      <c r="E140" s="90" t="s">
        <v>68</v>
      </c>
      <c r="F140" s="90">
        <v>20</v>
      </c>
      <c r="G140" s="90">
        <v>1</v>
      </c>
      <c r="H140" s="90">
        <v>0</v>
      </c>
      <c r="I140" s="90">
        <v>0</v>
      </c>
      <c r="J140" s="90">
        <v>6</v>
      </c>
      <c r="K140" s="90">
        <v>13</v>
      </c>
      <c r="L140" s="90">
        <v>0</v>
      </c>
      <c r="M140" s="90">
        <v>0</v>
      </c>
      <c r="N140" s="90">
        <v>0</v>
      </c>
      <c r="O140" s="90">
        <v>0</v>
      </c>
      <c r="P140" s="90">
        <v>0</v>
      </c>
      <c r="Q140" s="90">
        <v>0</v>
      </c>
      <c r="R140" s="90">
        <v>1</v>
      </c>
      <c r="S140" s="90">
        <v>0</v>
      </c>
      <c r="T140" s="90">
        <v>0</v>
      </c>
      <c r="U140" s="90">
        <v>13</v>
      </c>
      <c r="V140" s="90">
        <v>6</v>
      </c>
      <c r="W140" s="90">
        <v>0</v>
      </c>
      <c r="X140" s="90">
        <v>0</v>
      </c>
      <c r="Y140" s="90">
        <v>0</v>
      </c>
      <c r="Z140" s="90">
        <v>0</v>
      </c>
      <c r="AA140" s="90">
        <v>0</v>
      </c>
      <c r="AB140" s="9" t="s">
        <v>80</v>
      </c>
      <c r="AC140" s="90" t="s">
        <v>69</v>
      </c>
      <c r="AD140" s="90" t="s">
        <v>69</v>
      </c>
      <c r="AE140" s="90" t="s">
        <v>69</v>
      </c>
    </row>
    <row r="141" spans="1:31" ht="54.75" customHeight="1" x14ac:dyDescent="0.3">
      <c r="A141" s="90" t="s">
        <v>65</v>
      </c>
      <c r="B141" s="90" t="s">
        <v>66</v>
      </c>
      <c r="C141" s="91">
        <v>38404</v>
      </c>
      <c r="D141" s="90">
        <v>2</v>
      </c>
      <c r="E141" s="90" t="s">
        <v>70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90">
        <v>0</v>
      </c>
      <c r="W141" s="90">
        <v>0</v>
      </c>
      <c r="X141" s="90">
        <v>0</v>
      </c>
      <c r="Y141" s="90">
        <v>0</v>
      </c>
      <c r="Z141" s="90">
        <v>0</v>
      </c>
      <c r="AA141" s="90">
        <v>0</v>
      </c>
      <c r="AB141" s="9" t="s">
        <v>80</v>
      </c>
      <c r="AC141" s="90" t="s">
        <v>69</v>
      </c>
      <c r="AD141" s="90" t="s">
        <v>69</v>
      </c>
      <c r="AE141" s="90" t="s">
        <v>69</v>
      </c>
    </row>
    <row r="142" spans="1:31" ht="54.75" customHeight="1" x14ac:dyDescent="0.3">
      <c r="A142" s="90" t="s">
        <v>65</v>
      </c>
      <c r="B142" s="90" t="s">
        <v>66</v>
      </c>
      <c r="C142" s="91">
        <v>38404</v>
      </c>
      <c r="D142" s="90">
        <v>3</v>
      </c>
      <c r="E142" s="90" t="s">
        <v>71</v>
      </c>
      <c r="F142" s="90"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  <c r="O142" s="90">
        <v>0</v>
      </c>
      <c r="P142" s="90">
        <v>0</v>
      </c>
      <c r="Q142" s="90">
        <v>0</v>
      </c>
      <c r="R142" s="90">
        <v>0</v>
      </c>
      <c r="S142" s="90">
        <v>0</v>
      </c>
      <c r="T142" s="90">
        <v>0</v>
      </c>
      <c r="U142" s="90">
        <v>0</v>
      </c>
      <c r="V142" s="90">
        <v>0</v>
      </c>
      <c r="W142" s="90">
        <v>0</v>
      </c>
      <c r="X142" s="90">
        <v>0</v>
      </c>
      <c r="Y142" s="90">
        <v>0</v>
      </c>
      <c r="Z142" s="90">
        <v>0</v>
      </c>
      <c r="AA142" s="90">
        <v>0</v>
      </c>
      <c r="AB142" s="9" t="s">
        <v>80</v>
      </c>
      <c r="AC142" s="90" t="s">
        <v>69</v>
      </c>
      <c r="AD142" s="90" t="s">
        <v>69</v>
      </c>
      <c r="AE142" s="90" t="s">
        <v>69</v>
      </c>
    </row>
    <row r="143" spans="1:31" ht="54.75" customHeight="1" x14ac:dyDescent="0.3">
      <c r="A143" s="90" t="s">
        <v>65</v>
      </c>
      <c r="B143" s="90" t="s">
        <v>66</v>
      </c>
      <c r="C143" s="91">
        <v>38404</v>
      </c>
      <c r="D143" s="90">
        <v>4</v>
      </c>
      <c r="E143" s="90" t="s">
        <v>72</v>
      </c>
      <c r="F143" s="90"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90">
        <v>0</v>
      </c>
      <c r="M143" s="90">
        <v>0</v>
      </c>
      <c r="N143" s="90">
        <v>0</v>
      </c>
      <c r="O143" s="90">
        <v>0</v>
      </c>
      <c r="P143" s="90">
        <v>0</v>
      </c>
      <c r="Q143" s="90">
        <v>0</v>
      </c>
      <c r="R143" s="90">
        <v>0</v>
      </c>
      <c r="S143" s="90">
        <v>0</v>
      </c>
      <c r="T143" s="90">
        <v>0</v>
      </c>
      <c r="U143" s="90">
        <v>0</v>
      </c>
      <c r="V143" s="90">
        <v>0</v>
      </c>
      <c r="W143" s="90">
        <v>0</v>
      </c>
      <c r="X143" s="90">
        <v>0</v>
      </c>
      <c r="Y143" s="90">
        <v>0</v>
      </c>
      <c r="Z143" s="90">
        <v>0</v>
      </c>
      <c r="AA143" s="90">
        <v>0</v>
      </c>
      <c r="AB143" s="9" t="s">
        <v>80</v>
      </c>
      <c r="AC143" s="90" t="s">
        <v>69</v>
      </c>
      <c r="AD143" s="90" t="s">
        <v>69</v>
      </c>
      <c r="AE143" s="90" t="s">
        <v>69</v>
      </c>
    </row>
    <row r="144" spans="1:31" ht="54.75" customHeight="1" x14ac:dyDescent="0.3">
      <c r="A144" s="90" t="s">
        <v>65</v>
      </c>
      <c r="B144" s="90" t="s">
        <v>66</v>
      </c>
      <c r="C144" s="91">
        <v>38404</v>
      </c>
      <c r="D144" s="90">
        <v>5</v>
      </c>
      <c r="E144" s="90" t="s">
        <v>73</v>
      </c>
      <c r="F144" s="90">
        <v>0</v>
      </c>
      <c r="G144" s="90">
        <v>0</v>
      </c>
      <c r="H144" s="90">
        <v>0</v>
      </c>
      <c r="I144" s="90">
        <v>0</v>
      </c>
      <c r="J144" s="90">
        <v>0</v>
      </c>
      <c r="K144" s="90">
        <v>0</v>
      </c>
      <c r="L144" s="90">
        <v>0</v>
      </c>
      <c r="M144" s="90">
        <v>0</v>
      </c>
      <c r="N144" s="90">
        <v>0</v>
      </c>
      <c r="O144" s="90">
        <v>0</v>
      </c>
      <c r="P144" s="90">
        <v>0</v>
      </c>
      <c r="Q144" s="90">
        <v>0</v>
      </c>
      <c r="R144" s="90">
        <v>0</v>
      </c>
      <c r="S144" s="90">
        <v>0</v>
      </c>
      <c r="T144" s="90">
        <v>0</v>
      </c>
      <c r="U144" s="90">
        <v>0</v>
      </c>
      <c r="V144" s="90">
        <v>0</v>
      </c>
      <c r="W144" s="90">
        <v>0</v>
      </c>
      <c r="X144" s="90">
        <v>0</v>
      </c>
      <c r="Y144" s="90">
        <v>0</v>
      </c>
      <c r="Z144" s="90">
        <v>0</v>
      </c>
      <c r="AA144" s="90">
        <v>0</v>
      </c>
      <c r="AB144" s="9" t="s">
        <v>80</v>
      </c>
      <c r="AC144" s="90" t="s">
        <v>69</v>
      </c>
      <c r="AD144" s="90" t="s">
        <v>69</v>
      </c>
      <c r="AE144" s="90" t="s">
        <v>69</v>
      </c>
    </row>
    <row r="145" spans="1:31" ht="54.75" customHeight="1" x14ac:dyDescent="0.3">
      <c r="A145" s="90" t="s">
        <v>65</v>
      </c>
      <c r="B145" s="90" t="s">
        <v>66</v>
      </c>
      <c r="C145" s="91">
        <v>38404</v>
      </c>
      <c r="D145" s="90">
        <v>6</v>
      </c>
      <c r="E145" s="90" t="s">
        <v>827</v>
      </c>
      <c r="F145" s="90">
        <v>0</v>
      </c>
      <c r="G145" s="90">
        <v>0</v>
      </c>
      <c r="H145" s="90">
        <v>0</v>
      </c>
      <c r="I145" s="90">
        <v>0</v>
      </c>
      <c r="J145" s="90">
        <v>0</v>
      </c>
      <c r="K145" s="90">
        <v>0</v>
      </c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Q145" s="90">
        <v>0</v>
      </c>
      <c r="R145" s="90">
        <v>0</v>
      </c>
      <c r="S145" s="90">
        <v>0</v>
      </c>
      <c r="T145" s="90">
        <v>0</v>
      </c>
      <c r="U145" s="90">
        <v>0</v>
      </c>
      <c r="V145" s="90">
        <v>0</v>
      </c>
      <c r="W145" s="90">
        <v>0</v>
      </c>
      <c r="X145" s="90">
        <v>0</v>
      </c>
      <c r="Y145" s="90">
        <v>0</v>
      </c>
      <c r="Z145" s="90">
        <v>0</v>
      </c>
      <c r="AA145" s="90">
        <v>0</v>
      </c>
      <c r="AB145" s="9" t="s">
        <v>80</v>
      </c>
      <c r="AC145" s="90" t="s">
        <v>69</v>
      </c>
      <c r="AD145" s="90" t="s">
        <v>69</v>
      </c>
      <c r="AE145" s="90" t="s">
        <v>69</v>
      </c>
    </row>
    <row r="146" spans="1:31" ht="54.75" customHeight="1" x14ac:dyDescent="0.3">
      <c r="A146" s="90" t="s">
        <v>65</v>
      </c>
      <c r="B146" s="90" t="s">
        <v>66</v>
      </c>
      <c r="C146" s="91">
        <v>38404</v>
      </c>
      <c r="D146" s="90">
        <v>7</v>
      </c>
      <c r="E146" s="90" t="s">
        <v>828</v>
      </c>
      <c r="F146" s="90"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90">
        <v>0</v>
      </c>
      <c r="M146" s="90">
        <v>0</v>
      </c>
      <c r="N146" s="90">
        <v>0</v>
      </c>
      <c r="O146" s="90">
        <v>0</v>
      </c>
      <c r="P146" s="90">
        <v>0</v>
      </c>
      <c r="Q146" s="90">
        <v>0</v>
      </c>
      <c r="R146" s="90">
        <v>0</v>
      </c>
      <c r="S146" s="90">
        <v>0</v>
      </c>
      <c r="T146" s="90">
        <v>0</v>
      </c>
      <c r="U146" s="90">
        <v>0</v>
      </c>
      <c r="V146" s="90">
        <v>0</v>
      </c>
      <c r="W146" s="90">
        <v>0</v>
      </c>
      <c r="X146" s="90">
        <v>0</v>
      </c>
      <c r="Y146" s="90">
        <v>0</v>
      </c>
      <c r="Z146" s="90">
        <v>0</v>
      </c>
      <c r="AA146" s="90">
        <v>0</v>
      </c>
      <c r="AB146" s="9" t="s">
        <v>80</v>
      </c>
      <c r="AC146" s="90" t="s">
        <v>69</v>
      </c>
      <c r="AD146" s="90" t="s">
        <v>69</v>
      </c>
      <c r="AE146" s="90" t="s">
        <v>69</v>
      </c>
    </row>
    <row r="147" spans="1:31" ht="54.75" customHeight="1" x14ac:dyDescent="0.3">
      <c r="A147" s="90" t="s">
        <v>65</v>
      </c>
      <c r="B147" s="90" t="s">
        <v>66</v>
      </c>
      <c r="C147" s="91">
        <v>38404</v>
      </c>
      <c r="D147" s="90">
        <v>8</v>
      </c>
      <c r="E147" s="90" t="s">
        <v>829</v>
      </c>
      <c r="F147" s="90"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90">
        <v>0</v>
      </c>
      <c r="M147" s="90">
        <v>0</v>
      </c>
      <c r="N147" s="90">
        <v>0</v>
      </c>
      <c r="O147" s="90">
        <v>0</v>
      </c>
      <c r="P147" s="90">
        <v>0</v>
      </c>
      <c r="Q147" s="90">
        <v>0</v>
      </c>
      <c r="R147" s="90">
        <v>0</v>
      </c>
      <c r="S147" s="90">
        <v>0</v>
      </c>
      <c r="T147" s="90">
        <v>0</v>
      </c>
      <c r="U147" s="90">
        <v>0</v>
      </c>
      <c r="V147" s="90">
        <v>0</v>
      </c>
      <c r="W147" s="90">
        <v>0</v>
      </c>
      <c r="X147" s="90">
        <v>0</v>
      </c>
      <c r="Y147" s="90">
        <v>0</v>
      </c>
      <c r="Z147" s="90">
        <v>0</v>
      </c>
      <c r="AA147" s="90">
        <v>0</v>
      </c>
      <c r="AB147" s="9" t="s">
        <v>80</v>
      </c>
      <c r="AC147" s="90" t="s">
        <v>69</v>
      </c>
      <c r="AD147" s="90" t="s">
        <v>69</v>
      </c>
      <c r="AE147" s="90" t="s">
        <v>69</v>
      </c>
    </row>
    <row r="148" spans="1:31" ht="54.75" customHeight="1" x14ac:dyDescent="0.3">
      <c r="A148" s="90" t="s">
        <v>65</v>
      </c>
      <c r="B148" s="90" t="s">
        <v>66</v>
      </c>
      <c r="C148" s="90" t="s">
        <v>697</v>
      </c>
      <c r="D148" s="90">
        <v>1</v>
      </c>
      <c r="E148" s="90" t="s">
        <v>68</v>
      </c>
      <c r="F148" s="90">
        <v>11</v>
      </c>
      <c r="G148" s="90">
        <v>2</v>
      </c>
      <c r="H148" s="90">
        <v>0</v>
      </c>
      <c r="I148" s="90">
        <v>0</v>
      </c>
      <c r="J148" s="90">
        <v>0</v>
      </c>
      <c r="K148" s="90">
        <v>9</v>
      </c>
      <c r="L148" s="90">
        <v>0</v>
      </c>
      <c r="M148" s="90">
        <v>0</v>
      </c>
      <c r="N148" s="90">
        <v>0</v>
      </c>
      <c r="O148" s="90">
        <v>0</v>
      </c>
      <c r="P148" s="90">
        <v>0</v>
      </c>
      <c r="Q148" s="90">
        <v>0</v>
      </c>
      <c r="R148" s="90">
        <v>2</v>
      </c>
      <c r="S148" s="90">
        <v>0</v>
      </c>
      <c r="T148" s="90">
        <v>0</v>
      </c>
      <c r="U148" s="90">
        <v>9</v>
      </c>
      <c r="V148" s="90">
        <v>0</v>
      </c>
      <c r="W148" s="90">
        <v>0</v>
      </c>
      <c r="X148" s="90">
        <v>0</v>
      </c>
      <c r="Y148" s="90">
        <v>0</v>
      </c>
      <c r="Z148" s="90">
        <v>0</v>
      </c>
      <c r="AA148" s="90"/>
      <c r="AB148" s="9" t="s">
        <v>80</v>
      </c>
      <c r="AC148" s="90" t="s">
        <v>69</v>
      </c>
      <c r="AD148" s="90" t="s">
        <v>69</v>
      </c>
      <c r="AE148" s="90" t="s">
        <v>69</v>
      </c>
    </row>
    <row r="149" spans="1:31" ht="54.75" customHeight="1" x14ac:dyDescent="0.3">
      <c r="A149" s="90" t="s">
        <v>65</v>
      </c>
      <c r="B149" s="90" t="s">
        <v>66</v>
      </c>
      <c r="C149" s="90" t="s">
        <v>697</v>
      </c>
      <c r="D149" s="90">
        <v>2</v>
      </c>
      <c r="E149" s="90" t="s">
        <v>70</v>
      </c>
      <c r="F149" s="90"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90">
        <v>0</v>
      </c>
      <c r="M149" s="90">
        <v>0</v>
      </c>
      <c r="N149" s="90">
        <v>0</v>
      </c>
      <c r="O149" s="90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</v>
      </c>
      <c r="X149" s="90">
        <v>0</v>
      </c>
      <c r="Y149" s="90">
        <v>0</v>
      </c>
      <c r="Z149" s="90">
        <v>0</v>
      </c>
      <c r="AA149" s="90">
        <v>0</v>
      </c>
      <c r="AB149" s="9" t="s">
        <v>80</v>
      </c>
      <c r="AC149" s="90" t="s">
        <v>69</v>
      </c>
      <c r="AD149" s="90" t="s">
        <v>69</v>
      </c>
      <c r="AE149" s="90" t="s">
        <v>69</v>
      </c>
    </row>
    <row r="150" spans="1:31" ht="54.75" customHeight="1" x14ac:dyDescent="0.3">
      <c r="A150" s="90" t="s">
        <v>65</v>
      </c>
      <c r="B150" s="90" t="s">
        <v>66</v>
      </c>
      <c r="C150" s="90" t="s">
        <v>697</v>
      </c>
      <c r="D150" s="90">
        <v>3</v>
      </c>
      <c r="E150" s="90" t="s">
        <v>71</v>
      </c>
      <c r="F150" s="90">
        <v>0</v>
      </c>
      <c r="G150" s="90">
        <v>0</v>
      </c>
      <c r="H150" s="90">
        <v>0</v>
      </c>
      <c r="I150" s="90">
        <v>0</v>
      </c>
      <c r="J150" s="90">
        <v>0</v>
      </c>
      <c r="K150" s="90">
        <v>0</v>
      </c>
      <c r="L150" s="90">
        <v>0</v>
      </c>
      <c r="M150" s="90">
        <v>0</v>
      </c>
      <c r="N150" s="90">
        <v>0</v>
      </c>
      <c r="O150" s="90">
        <v>0</v>
      </c>
      <c r="P150" s="90">
        <v>0</v>
      </c>
      <c r="Q150" s="90">
        <v>0</v>
      </c>
      <c r="R150" s="90">
        <v>0</v>
      </c>
      <c r="S150" s="90">
        <v>0</v>
      </c>
      <c r="T150" s="90">
        <v>0</v>
      </c>
      <c r="U150" s="90">
        <v>0</v>
      </c>
      <c r="V150" s="90">
        <v>0</v>
      </c>
      <c r="W150" s="90">
        <v>0</v>
      </c>
      <c r="X150" s="90">
        <v>0</v>
      </c>
      <c r="Y150" s="90">
        <v>0</v>
      </c>
      <c r="Z150" s="90">
        <v>0</v>
      </c>
      <c r="AA150" s="90">
        <v>0</v>
      </c>
      <c r="AB150" s="9" t="s">
        <v>80</v>
      </c>
      <c r="AC150" s="90" t="s">
        <v>69</v>
      </c>
      <c r="AD150" s="90" t="s">
        <v>69</v>
      </c>
      <c r="AE150" s="90" t="s">
        <v>69</v>
      </c>
    </row>
    <row r="151" spans="1:31" ht="54.75" customHeight="1" x14ac:dyDescent="0.3">
      <c r="A151" s="90" t="s">
        <v>65</v>
      </c>
      <c r="B151" s="90" t="s">
        <v>66</v>
      </c>
      <c r="C151" s="90" t="s">
        <v>697</v>
      </c>
      <c r="D151" s="90">
        <v>4</v>
      </c>
      <c r="E151" s="90" t="s">
        <v>72</v>
      </c>
      <c r="F151" s="90">
        <v>0</v>
      </c>
      <c r="G151" s="90">
        <v>0</v>
      </c>
      <c r="H151" s="90">
        <v>0</v>
      </c>
      <c r="I151" s="90">
        <v>0</v>
      </c>
      <c r="J151" s="90">
        <v>0</v>
      </c>
      <c r="K151" s="90">
        <v>0</v>
      </c>
      <c r="L151" s="90">
        <v>0</v>
      </c>
      <c r="M151" s="90">
        <v>0</v>
      </c>
      <c r="N151" s="90">
        <v>0</v>
      </c>
      <c r="O151" s="90">
        <v>0</v>
      </c>
      <c r="P151" s="90">
        <v>0</v>
      </c>
      <c r="Q151" s="90">
        <v>0</v>
      </c>
      <c r="R151" s="90">
        <v>0</v>
      </c>
      <c r="S151" s="90">
        <v>0</v>
      </c>
      <c r="T151" s="90">
        <v>0</v>
      </c>
      <c r="U151" s="90">
        <v>0</v>
      </c>
      <c r="V151" s="90">
        <v>0</v>
      </c>
      <c r="W151" s="90">
        <v>0</v>
      </c>
      <c r="X151" s="90">
        <v>0</v>
      </c>
      <c r="Y151" s="90">
        <v>0</v>
      </c>
      <c r="Z151" s="90">
        <v>0</v>
      </c>
      <c r="AA151" s="90">
        <v>0</v>
      </c>
      <c r="AB151" s="9" t="s">
        <v>80</v>
      </c>
      <c r="AC151" s="90" t="s">
        <v>69</v>
      </c>
      <c r="AD151" s="90" t="s">
        <v>69</v>
      </c>
      <c r="AE151" s="90" t="s">
        <v>69</v>
      </c>
    </row>
    <row r="152" spans="1:31" ht="54.75" customHeight="1" x14ac:dyDescent="0.3">
      <c r="A152" s="90" t="s">
        <v>65</v>
      </c>
      <c r="B152" s="90" t="s">
        <v>66</v>
      </c>
      <c r="C152" s="90" t="s">
        <v>697</v>
      </c>
      <c r="D152" s="90">
        <v>5</v>
      </c>
      <c r="E152" s="90" t="s">
        <v>73</v>
      </c>
      <c r="F152" s="90"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90">
        <v>0</v>
      </c>
      <c r="M152" s="90">
        <v>0</v>
      </c>
      <c r="N152" s="90">
        <v>0</v>
      </c>
      <c r="O152" s="90">
        <v>0</v>
      </c>
      <c r="P152" s="90">
        <v>0</v>
      </c>
      <c r="Q152" s="90">
        <v>0</v>
      </c>
      <c r="R152" s="90">
        <v>0</v>
      </c>
      <c r="S152" s="90">
        <v>0</v>
      </c>
      <c r="T152" s="90">
        <v>0</v>
      </c>
      <c r="U152" s="90">
        <v>0</v>
      </c>
      <c r="V152" s="90">
        <v>0</v>
      </c>
      <c r="W152" s="90">
        <v>0</v>
      </c>
      <c r="X152" s="90">
        <v>0</v>
      </c>
      <c r="Y152" s="90">
        <v>0</v>
      </c>
      <c r="Z152" s="90">
        <v>0</v>
      </c>
      <c r="AA152" s="90">
        <v>0</v>
      </c>
      <c r="AB152" s="9" t="s">
        <v>80</v>
      </c>
      <c r="AC152" s="90" t="s">
        <v>69</v>
      </c>
      <c r="AD152" s="90" t="s">
        <v>69</v>
      </c>
      <c r="AE152" s="90" t="s">
        <v>69</v>
      </c>
    </row>
    <row r="153" spans="1:31" ht="54.75" customHeight="1" x14ac:dyDescent="0.3">
      <c r="A153" s="90" t="s">
        <v>65</v>
      </c>
      <c r="B153" s="90" t="s">
        <v>66</v>
      </c>
      <c r="C153" s="90" t="s">
        <v>697</v>
      </c>
      <c r="D153" s="90">
        <v>6</v>
      </c>
      <c r="E153" s="90" t="s">
        <v>827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90">
        <v>0</v>
      </c>
      <c r="S153" s="90">
        <v>0</v>
      </c>
      <c r="T153" s="90">
        <v>0</v>
      </c>
      <c r="U153" s="90">
        <v>0</v>
      </c>
      <c r="V153" s="90">
        <v>0</v>
      </c>
      <c r="W153" s="90">
        <v>0</v>
      </c>
      <c r="X153" s="90">
        <v>0</v>
      </c>
      <c r="Y153" s="90">
        <v>0</v>
      </c>
      <c r="Z153" s="90">
        <v>0</v>
      </c>
      <c r="AA153" s="90">
        <v>0</v>
      </c>
      <c r="AB153" s="9" t="s">
        <v>80</v>
      </c>
      <c r="AC153" s="90" t="s">
        <v>69</v>
      </c>
      <c r="AD153" s="90" t="s">
        <v>69</v>
      </c>
      <c r="AE153" s="90" t="s">
        <v>69</v>
      </c>
    </row>
    <row r="154" spans="1:31" ht="54.75" customHeight="1" x14ac:dyDescent="0.3">
      <c r="A154" s="90" t="s">
        <v>65</v>
      </c>
      <c r="B154" s="90" t="s">
        <v>66</v>
      </c>
      <c r="C154" s="90" t="s">
        <v>697</v>
      </c>
      <c r="D154" s="90">
        <v>7</v>
      </c>
      <c r="E154" s="90" t="s">
        <v>828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  <c r="O154" s="90">
        <v>0</v>
      </c>
      <c r="P154" s="90">
        <v>0</v>
      </c>
      <c r="Q154" s="90">
        <v>0</v>
      </c>
      <c r="R154" s="90">
        <v>0</v>
      </c>
      <c r="S154" s="90">
        <v>0</v>
      </c>
      <c r="T154" s="90">
        <v>0</v>
      </c>
      <c r="U154" s="90">
        <v>0</v>
      </c>
      <c r="V154" s="90">
        <v>0</v>
      </c>
      <c r="W154" s="90">
        <v>0</v>
      </c>
      <c r="X154" s="90">
        <v>0</v>
      </c>
      <c r="Y154" s="90">
        <v>0</v>
      </c>
      <c r="Z154" s="90">
        <v>0</v>
      </c>
      <c r="AA154" s="90">
        <v>0</v>
      </c>
      <c r="AB154" s="9" t="s">
        <v>80</v>
      </c>
      <c r="AC154" s="90" t="s">
        <v>69</v>
      </c>
      <c r="AD154" s="90" t="s">
        <v>69</v>
      </c>
      <c r="AE154" s="90" t="s">
        <v>69</v>
      </c>
    </row>
    <row r="155" spans="1:31" ht="54.75" customHeight="1" x14ac:dyDescent="0.3">
      <c r="A155" s="90" t="s">
        <v>65</v>
      </c>
      <c r="B155" s="90" t="s">
        <v>66</v>
      </c>
      <c r="C155" s="90" t="s">
        <v>697</v>
      </c>
      <c r="D155" s="90">
        <v>8</v>
      </c>
      <c r="E155" s="90" t="s">
        <v>829</v>
      </c>
      <c r="F155" s="90">
        <v>0</v>
      </c>
      <c r="G155" s="90">
        <v>0</v>
      </c>
      <c r="H155" s="90">
        <v>0</v>
      </c>
      <c r="I155" s="90">
        <v>0</v>
      </c>
      <c r="J155" s="90">
        <v>0</v>
      </c>
      <c r="K155" s="90">
        <v>0</v>
      </c>
      <c r="L155" s="90">
        <v>0</v>
      </c>
      <c r="M155" s="90">
        <v>0</v>
      </c>
      <c r="N155" s="90">
        <v>0</v>
      </c>
      <c r="O155" s="90">
        <v>0</v>
      </c>
      <c r="P155" s="90">
        <v>0</v>
      </c>
      <c r="Q155" s="90">
        <v>0</v>
      </c>
      <c r="R155" s="90">
        <v>0</v>
      </c>
      <c r="S155" s="90">
        <v>0</v>
      </c>
      <c r="T155" s="90">
        <v>0</v>
      </c>
      <c r="U155" s="90">
        <v>0</v>
      </c>
      <c r="V155" s="90">
        <v>0</v>
      </c>
      <c r="W155" s="90">
        <v>0</v>
      </c>
      <c r="X155" s="90">
        <v>0</v>
      </c>
      <c r="Y155" s="90">
        <v>0</v>
      </c>
      <c r="Z155" s="90">
        <v>0</v>
      </c>
      <c r="AA155" s="90">
        <v>0</v>
      </c>
      <c r="AB155" s="9" t="s">
        <v>80</v>
      </c>
      <c r="AC155" s="90" t="s">
        <v>69</v>
      </c>
      <c r="AD155" s="90" t="s">
        <v>69</v>
      </c>
      <c r="AE155" s="90" t="s">
        <v>69</v>
      </c>
    </row>
    <row r="156" spans="1:31" ht="54.75" customHeight="1" x14ac:dyDescent="0.3">
      <c r="A156" s="11" t="s">
        <v>65</v>
      </c>
      <c r="B156" s="11" t="s">
        <v>839</v>
      </c>
      <c r="C156" s="20" t="s">
        <v>705</v>
      </c>
      <c r="D156" s="11">
        <v>1</v>
      </c>
      <c r="E156" s="11" t="s">
        <v>68</v>
      </c>
      <c r="F156" s="20">
        <v>50</v>
      </c>
      <c r="G156" s="20">
        <v>17</v>
      </c>
      <c r="H156" s="20">
        <v>0</v>
      </c>
      <c r="I156" s="20">
        <v>0</v>
      </c>
      <c r="J156" s="20">
        <v>2</v>
      </c>
      <c r="K156" s="20">
        <v>0</v>
      </c>
      <c r="L156" s="11">
        <v>0</v>
      </c>
      <c r="M156" s="20">
        <v>24</v>
      </c>
      <c r="N156" s="11">
        <v>0</v>
      </c>
      <c r="O156" s="20">
        <v>7</v>
      </c>
      <c r="P156" s="11">
        <v>0</v>
      </c>
      <c r="Q156" s="11">
        <v>0</v>
      </c>
      <c r="R156" s="20">
        <v>30</v>
      </c>
      <c r="S156" s="20">
        <v>0</v>
      </c>
      <c r="T156" s="20">
        <v>0</v>
      </c>
      <c r="U156" s="20">
        <v>10</v>
      </c>
      <c r="V156" s="20">
        <v>2</v>
      </c>
      <c r="W156" s="20">
        <v>2</v>
      </c>
      <c r="X156" s="20">
        <v>4</v>
      </c>
      <c r="Y156" s="11">
        <v>0</v>
      </c>
      <c r="Z156" s="20">
        <v>2</v>
      </c>
      <c r="AA156" s="11">
        <v>0</v>
      </c>
      <c r="AB156" s="9" t="s">
        <v>80</v>
      </c>
      <c r="AC156" s="11" t="s">
        <v>69</v>
      </c>
      <c r="AD156" s="11" t="s">
        <v>69</v>
      </c>
      <c r="AE156" s="11" t="s">
        <v>69</v>
      </c>
    </row>
    <row r="157" spans="1:31" ht="54.75" customHeight="1" x14ac:dyDescent="0.3">
      <c r="A157" s="11" t="s">
        <v>65</v>
      </c>
      <c r="B157" s="11" t="s">
        <v>839</v>
      </c>
      <c r="C157" s="20" t="s">
        <v>717</v>
      </c>
      <c r="D157" s="11">
        <v>1</v>
      </c>
      <c r="E157" s="11" t="s">
        <v>68</v>
      </c>
      <c r="F157" s="20">
        <v>18</v>
      </c>
      <c r="G157" s="20">
        <v>10</v>
      </c>
      <c r="H157" s="20">
        <v>2</v>
      </c>
      <c r="I157" s="20">
        <v>3</v>
      </c>
      <c r="J157" s="20">
        <v>0</v>
      </c>
      <c r="K157" s="20">
        <v>0</v>
      </c>
      <c r="L157" s="11">
        <v>0</v>
      </c>
      <c r="M157" s="20">
        <v>3</v>
      </c>
      <c r="N157" s="11">
        <v>0</v>
      </c>
      <c r="O157" s="20">
        <v>0</v>
      </c>
      <c r="P157" s="11">
        <v>0</v>
      </c>
      <c r="Q157" s="11">
        <v>0</v>
      </c>
      <c r="R157" s="20">
        <v>10</v>
      </c>
      <c r="S157" s="20">
        <v>2</v>
      </c>
      <c r="T157" s="20">
        <v>3</v>
      </c>
      <c r="U157" s="20">
        <v>0</v>
      </c>
      <c r="V157" s="20">
        <v>0</v>
      </c>
      <c r="W157" s="20">
        <v>1</v>
      </c>
      <c r="X157" s="20">
        <v>2</v>
      </c>
      <c r="Y157" s="11">
        <v>0</v>
      </c>
      <c r="Z157" s="20">
        <v>0</v>
      </c>
      <c r="AA157" s="11">
        <v>0</v>
      </c>
      <c r="AB157" s="9" t="s">
        <v>80</v>
      </c>
      <c r="AC157" s="11" t="s">
        <v>69</v>
      </c>
      <c r="AD157" s="11" t="s">
        <v>69</v>
      </c>
      <c r="AE157" s="11" t="s">
        <v>69</v>
      </c>
    </row>
    <row r="158" spans="1:31" ht="54.75" customHeight="1" x14ac:dyDescent="0.3">
      <c r="A158" s="11" t="s">
        <v>65</v>
      </c>
      <c r="B158" s="11" t="s">
        <v>839</v>
      </c>
      <c r="C158" s="20" t="s">
        <v>738</v>
      </c>
      <c r="D158" s="11">
        <v>1</v>
      </c>
      <c r="E158" s="11" t="s">
        <v>68</v>
      </c>
      <c r="F158" s="20">
        <v>40</v>
      </c>
      <c r="G158" s="20">
        <v>16</v>
      </c>
      <c r="H158" s="20">
        <v>0</v>
      </c>
      <c r="I158" s="20">
        <v>0</v>
      </c>
      <c r="J158" s="20">
        <v>5</v>
      </c>
      <c r="K158" s="20">
        <v>0</v>
      </c>
      <c r="L158" s="11">
        <v>0</v>
      </c>
      <c r="M158" s="20">
        <v>14</v>
      </c>
      <c r="N158" s="11">
        <v>0</v>
      </c>
      <c r="O158" s="20">
        <v>5</v>
      </c>
      <c r="P158" s="11">
        <v>0</v>
      </c>
      <c r="Q158" s="11">
        <v>0</v>
      </c>
      <c r="R158" s="20">
        <v>16</v>
      </c>
      <c r="S158" s="20">
        <v>0</v>
      </c>
      <c r="T158" s="20">
        <v>0</v>
      </c>
      <c r="U158" s="20">
        <v>5</v>
      </c>
      <c r="V158" s="20">
        <v>5</v>
      </c>
      <c r="W158" s="20">
        <v>2</v>
      </c>
      <c r="X158" s="20">
        <v>10</v>
      </c>
      <c r="Y158" s="11">
        <v>0</v>
      </c>
      <c r="Z158" s="20">
        <v>2</v>
      </c>
      <c r="AA158" s="11">
        <v>0</v>
      </c>
      <c r="AB158" s="9" t="s">
        <v>80</v>
      </c>
      <c r="AC158" s="11" t="s">
        <v>69</v>
      </c>
      <c r="AD158" s="11" t="s">
        <v>69</v>
      </c>
      <c r="AE158" s="11" t="s">
        <v>69</v>
      </c>
    </row>
    <row r="159" spans="1:31" ht="54.75" customHeight="1" x14ac:dyDescent="0.3">
      <c r="A159" s="11" t="s">
        <v>65</v>
      </c>
      <c r="B159" s="11" t="s">
        <v>839</v>
      </c>
      <c r="C159" s="20" t="s">
        <v>83</v>
      </c>
      <c r="D159" s="11">
        <v>1</v>
      </c>
      <c r="E159" s="11" t="s">
        <v>68</v>
      </c>
      <c r="F159" s="20">
        <v>70</v>
      </c>
      <c r="G159" s="20">
        <v>37</v>
      </c>
      <c r="H159" s="20">
        <v>3</v>
      </c>
      <c r="I159" s="20">
        <v>3</v>
      </c>
      <c r="J159" s="20">
        <v>0</v>
      </c>
      <c r="K159" s="20">
        <v>0</v>
      </c>
      <c r="L159" s="11">
        <v>0</v>
      </c>
      <c r="M159" s="20">
        <v>17</v>
      </c>
      <c r="N159" s="11">
        <v>0</v>
      </c>
      <c r="O159" s="20">
        <v>10</v>
      </c>
      <c r="P159" s="11">
        <v>0</v>
      </c>
      <c r="Q159" s="11">
        <v>0</v>
      </c>
      <c r="R159" s="20">
        <v>35</v>
      </c>
      <c r="S159" s="20">
        <v>3</v>
      </c>
      <c r="T159" s="20">
        <v>3</v>
      </c>
      <c r="U159" s="20">
        <v>10</v>
      </c>
      <c r="V159" s="20">
        <v>0</v>
      </c>
      <c r="W159" s="20">
        <v>4</v>
      </c>
      <c r="X159" s="20">
        <v>15</v>
      </c>
      <c r="Y159" s="11">
        <v>0</v>
      </c>
      <c r="Z159" s="20">
        <v>0</v>
      </c>
      <c r="AA159" s="11">
        <v>0</v>
      </c>
      <c r="AB159" s="9" t="s">
        <v>80</v>
      </c>
      <c r="AC159" s="11" t="s">
        <v>69</v>
      </c>
      <c r="AD159" s="11" t="s">
        <v>69</v>
      </c>
      <c r="AE159" s="11" t="s">
        <v>69</v>
      </c>
    </row>
    <row r="160" spans="1:31" ht="54.75" customHeight="1" x14ac:dyDescent="0.3">
      <c r="A160" s="11" t="s">
        <v>65</v>
      </c>
      <c r="B160" s="11" t="s">
        <v>839</v>
      </c>
      <c r="C160" s="20" t="s">
        <v>83</v>
      </c>
      <c r="D160" s="11">
        <v>2</v>
      </c>
      <c r="E160" s="11" t="s">
        <v>70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  <c r="Z160" s="20">
        <v>0</v>
      </c>
      <c r="AA160" s="20">
        <v>0</v>
      </c>
      <c r="AB160" s="9" t="s">
        <v>80</v>
      </c>
      <c r="AC160" s="11" t="s">
        <v>69</v>
      </c>
      <c r="AD160" s="11" t="s">
        <v>69</v>
      </c>
      <c r="AE160" s="11" t="s">
        <v>69</v>
      </c>
    </row>
    <row r="161" spans="1:31" ht="54.75" customHeight="1" x14ac:dyDescent="0.3">
      <c r="A161" s="11" t="s">
        <v>65</v>
      </c>
      <c r="B161" s="11" t="s">
        <v>839</v>
      </c>
      <c r="C161" s="20" t="s">
        <v>83</v>
      </c>
      <c r="D161" s="11">
        <v>3</v>
      </c>
      <c r="E161" s="11" t="s">
        <v>71</v>
      </c>
      <c r="F161" s="20">
        <v>6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9" t="s">
        <v>80</v>
      </c>
      <c r="AC161" s="11" t="s">
        <v>69</v>
      </c>
      <c r="AD161" s="11" t="s">
        <v>69</v>
      </c>
      <c r="AE161" s="11" t="s">
        <v>69</v>
      </c>
    </row>
    <row r="162" spans="1:31" ht="54.75" customHeight="1" x14ac:dyDescent="0.3">
      <c r="A162" s="11" t="s">
        <v>65</v>
      </c>
      <c r="B162" s="11" t="s">
        <v>839</v>
      </c>
      <c r="C162" s="20" t="s">
        <v>83</v>
      </c>
      <c r="D162" s="11">
        <v>4</v>
      </c>
      <c r="E162" s="45" t="s">
        <v>72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  <c r="V162" s="20">
        <v>0</v>
      </c>
      <c r="W162" s="20">
        <v>0</v>
      </c>
      <c r="X162" s="20">
        <v>0</v>
      </c>
      <c r="Y162" s="20">
        <v>0</v>
      </c>
      <c r="Z162" s="20">
        <v>0</v>
      </c>
      <c r="AA162" s="20">
        <v>0</v>
      </c>
      <c r="AB162" s="9" t="s">
        <v>80</v>
      </c>
      <c r="AC162" s="11" t="s">
        <v>69</v>
      </c>
      <c r="AD162" s="11" t="s">
        <v>69</v>
      </c>
      <c r="AE162" s="11" t="s">
        <v>69</v>
      </c>
    </row>
    <row r="163" spans="1:31" ht="54.75" customHeight="1" x14ac:dyDescent="0.3">
      <c r="A163" s="11" t="s">
        <v>65</v>
      </c>
      <c r="B163" s="11" t="s">
        <v>839</v>
      </c>
      <c r="C163" s="20" t="s">
        <v>727</v>
      </c>
      <c r="D163" s="11">
        <v>1</v>
      </c>
      <c r="E163" s="11" t="s">
        <v>68</v>
      </c>
      <c r="F163" s="20">
        <v>45</v>
      </c>
      <c r="G163" s="20">
        <v>20</v>
      </c>
      <c r="H163" s="20">
        <v>5</v>
      </c>
      <c r="I163" s="20">
        <v>0</v>
      </c>
      <c r="J163" s="20">
        <v>2</v>
      </c>
      <c r="K163" s="20">
        <v>0</v>
      </c>
      <c r="L163" s="11">
        <v>0</v>
      </c>
      <c r="M163" s="20">
        <v>11</v>
      </c>
      <c r="N163" s="11">
        <v>0</v>
      </c>
      <c r="O163" s="20">
        <v>7</v>
      </c>
      <c r="P163" s="11">
        <v>0</v>
      </c>
      <c r="Q163" s="11">
        <v>0</v>
      </c>
      <c r="R163" s="20">
        <v>20</v>
      </c>
      <c r="S163" s="20">
        <v>5</v>
      </c>
      <c r="T163" s="20">
        <v>0</v>
      </c>
      <c r="U163" s="20">
        <v>7</v>
      </c>
      <c r="V163" s="20">
        <v>2</v>
      </c>
      <c r="W163" s="20">
        <v>4</v>
      </c>
      <c r="X163" s="20">
        <v>7</v>
      </c>
      <c r="Y163" s="11">
        <v>0</v>
      </c>
      <c r="Z163" s="20">
        <v>0</v>
      </c>
      <c r="AA163" s="11">
        <v>0</v>
      </c>
      <c r="AB163" s="9" t="s">
        <v>80</v>
      </c>
      <c r="AC163" s="11" t="s">
        <v>69</v>
      </c>
      <c r="AD163" s="11" t="s">
        <v>69</v>
      </c>
      <c r="AE163" s="11" t="s">
        <v>69</v>
      </c>
    </row>
    <row r="164" spans="1:31" ht="54.75" customHeight="1" x14ac:dyDescent="0.3">
      <c r="A164" s="11" t="s">
        <v>65</v>
      </c>
      <c r="B164" s="11" t="s">
        <v>839</v>
      </c>
      <c r="C164" s="20" t="s">
        <v>727</v>
      </c>
      <c r="D164" s="11">
        <v>2</v>
      </c>
      <c r="E164" s="11" t="s">
        <v>70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9" t="s">
        <v>80</v>
      </c>
      <c r="AC164" s="11" t="s">
        <v>69</v>
      </c>
      <c r="AD164" s="11" t="s">
        <v>69</v>
      </c>
      <c r="AE164" s="11" t="s">
        <v>69</v>
      </c>
    </row>
    <row r="165" spans="1:31" ht="54.75" customHeight="1" x14ac:dyDescent="0.3">
      <c r="A165" s="11" t="s">
        <v>65</v>
      </c>
      <c r="B165" s="11" t="s">
        <v>839</v>
      </c>
      <c r="C165" s="20" t="s">
        <v>727</v>
      </c>
      <c r="D165" s="11">
        <v>3</v>
      </c>
      <c r="E165" s="11" t="s">
        <v>71</v>
      </c>
      <c r="F165" s="20">
        <v>5</v>
      </c>
      <c r="G165" s="20">
        <v>1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  <c r="V165" s="20">
        <v>0</v>
      </c>
      <c r="W165" s="20">
        <v>0</v>
      </c>
      <c r="X165" s="20">
        <v>0</v>
      </c>
      <c r="Y165" s="20">
        <v>0</v>
      </c>
      <c r="Z165" s="20">
        <v>0</v>
      </c>
      <c r="AA165" s="20">
        <v>0</v>
      </c>
      <c r="AB165" s="9" t="s">
        <v>80</v>
      </c>
      <c r="AC165" s="11" t="s">
        <v>69</v>
      </c>
      <c r="AD165" s="11" t="s">
        <v>69</v>
      </c>
      <c r="AE165" s="11" t="s">
        <v>69</v>
      </c>
    </row>
    <row r="166" spans="1:31" ht="54.75" customHeight="1" x14ac:dyDescent="0.3">
      <c r="A166" s="11" t="s">
        <v>65</v>
      </c>
      <c r="B166" s="11" t="s">
        <v>839</v>
      </c>
      <c r="C166" s="20" t="s">
        <v>727</v>
      </c>
      <c r="D166" s="11">
        <v>4</v>
      </c>
      <c r="E166" s="45" t="s">
        <v>72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9" t="s">
        <v>80</v>
      </c>
      <c r="AC166" s="11" t="s">
        <v>69</v>
      </c>
      <c r="AD166" s="11" t="s">
        <v>69</v>
      </c>
      <c r="AE166" s="11" t="s">
        <v>69</v>
      </c>
    </row>
    <row r="167" spans="1:31" ht="54.75" customHeight="1" x14ac:dyDescent="0.3">
      <c r="A167" s="11" t="s">
        <v>65</v>
      </c>
      <c r="B167" s="11" t="s">
        <v>839</v>
      </c>
      <c r="C167" s="20" t="s">
        <v>836</v>
      </c>
      <c r="D167" s="11">
        <v>1</v>
      </c>
      <c r="E167" s="11" t="s">
        <v>68</v>
      </c>
      <c r="F167" s="20">
        <v>24</v>
      </c>
      <c r="G167" s="20">
        <v>14</v>
      </c>
      <c r="H167" s="20">
        <v>0</v>
      </c>
      <c r="I167" s="20">
        <v>0</v>
      </c>
      <c r="J167" s="20">
        <v>3</v>
      </c>
      <c r="K167" s="20">
        <v>0</v>
      </c>
      <c r="L167" s="11">
        <v>0</v>
      </c>
      <c r="M167" s="20">
        <v>6</v>
      </c>
      <c r="N167" s="11">
        <v>0</v>
      </c>
      <c r="O167" s="20">
        <v>1</v>
      </c>
      <c r="P167" s="11">
        <v>0</v>
      </c>
      <c r="Q167" s="11">
        <v>0</v>
      </c>
      <c r="R167" s="20">
        <v>14</v>
      </c>
      <c r="S167" s="20">
        <v>0</v>
      </c>
      <c r="T167" s="20">
        <v>0</v>
      </c>
      <c r="U167" s="20">
        <v>0</v>
      </c>
      <c r="V167" s="20">
        <v>3</v>
      </c>
      <c r="W167" s="20">
        <v>1</v>
      </c>
      <c r="X167" s="20">
        <v>6</v>
      </c>
      <c r="Y167" s="11">
        <v>0</v>
      </c>
      <c r="Z167" s="20">
        <v>0</v>
      </c>
      <c r="AA167" s="11">
        <v>0</v>
      </c>
      <c r="AB167" s="9" t="s">
        <v>80</v>
      </c>
      <c r="AC167" s="11" t="s">
        <v>69</v>
      </c>
      <c r="AD167" s="11" t="s">
        <v>69</v>
      </c>
      <c r="AE167" s="11" t="s">
        <v>69</v>
      </c>
    </row>
    <row r="168" spans="1:31" ht="54.75" customHeight="1" x14ac:dyDescent="0.3">
      <c r="A168" s="11" t="s">
        <v>65</v>
      </c>
      <c r="B168" s="11" t="s">
        <v>839</v>
      </c>
      <c r="C168" s="20" t="s">
        <v>836</v>
      </c>
      <c r="D168" s="11">
        <v>2</v>
      </c>
      <c r="E168" s="11" t="s">
        <v>70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0">
        <v>0</v>
      </c>
      <c r="V168" s="20">
        <v>0</v>
      </c>
      <c r="W168" s="20">
        <v>0</v>
      </c>
      <c r="X168" s="20">
        <v>0</v>
      </c>
      <c r="Y168" s="20">
        <v>0</v>
      </c>
      <c r="Z168" s="20">
        <v>0</v>
      </c>
      <c r="AA168" s="20">
        <v>0</v>
      </c>
      <c r="AB168" s="9" t="s">
        <v>80</v>
      </c>
      <c r="AC168" s="11" t="s">
        <v>69</v>
      </c>
      <c r="AD168" s="11" t="s">
        <v>69</v>
      </c>
      <c r="AE168" s="11" t="s">
        <v>69</v>
      </c>
    </row>
    <row r="169" spans="1:31" ht="54.75" customHeight="1" x14ac:dyDescent="0.3">
      <c r="A169" s="11" t="s">
        <v>65</v>
      </c>
      <c r="B169" s="11" t="s">
        <v>839</v>
      </c>
      <c r="C169" s="20" t="s">
        <v>836</v>
      </c>
      <c r="D169" s="11">
        <v>3</v>
      </c>
      <c r="E169" s="11" t="s">
        <v>71</v>
      </c>
      <c r="F169" s="20">
        <v>2</v>
      </c>
      <c r="G169" s="20">
        <v>1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  <c r="Z169" s="20">
        <v>0</v>
      </c>
      <c r="AA169" s="20">
        <v>0</v>
      </c>
      <c r="AB169" s="9" t="s">
        <v>80</v>
      </c>
      <c r="AC169" s="11" t="s">
        <v>69</v>
      </c>
      <c r="AD169" s="11" t="s">
        <v>69</v>
      </c>
      <c r="AE169" s="11" t="s">
        <v>69</v>
      </c>
    </row>
    <row r="170" spans="1:31" ht="54.75" customHeight="1" x14ac:dyDescent="0.3">
      <c r="A170" s="11" t="s">
        <v>65</v>
      </c>
      <c r="B170" s="11" t="s">
        <v>839</v>
      </c>
      <c r="C170" s="20" t="s">
        <v>836</v>
      </c>
      <c r="D170" s="11">
        <v>4</v>
      </c>
      <c r="E170" s="45" t="s">
        <v>72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9" t="s">
        <v>80</v>
      </c>
      <c r="AC170" s="11" t="s">
        <v>69</v>
      </c>
      <c r="AD170" s="11" t="s">
        <v>69</v>
      </c>
      <c r="AE170" s="11" t="s">
        <v>69</v>
      </c>
    </row>
    <row r="171" spans="1:31" ht="54.75" customHeight="1" x14ac:dyDescent="0.3">
      <c r="A171" s="11" t="s">
        <v>65</v>
      </c>
      <c r="B171" s="11" t="s">
        <v>839</v>
      </c>
      <c r="C171" s="20" t="s">
        <v>837</v>
      </c>
      <c r="D171" s="11">
        <v>1</v>
      </c>
      <c r="E171" s="11" t="s">
        <v>68</v>
      </c>
      <c r="F171" s="20">
        <v>20</v>
      </c>
      <c r="G171" s="20">
        <v>12</v>
      </c>
      <c r="H171" s="20">
        <v>0</v>
      </c>
      <c r="I171" s="20">
        <v>2</v>
      </c>
      <c r="J171" s="20">
        <v>0</v>
      </c>
      <c r="K171" s="20">
        <v>0</v>
      </c>
      <c r="L171" s="11">
        <v>0</v>
      </c>
      <c r="M171" s="20">
        <v>5</v>
      </c>
      <c r="N171" s="11">
        <v>0</v>
      </c>
      <c r="O171" s="20">
        <v>1</v>
      </c>
      <c r="P171" s="11">
        <v>0</v>
      </c>
      <c r="Q171" s="11">
        <v>0</v>
      </c>
      <c r="R171" s="20">
        <v>12</v>
      </c>
      <c r="S171" s="20">
        <v>0</v>
      </c>
      <c r="T171" s="20">
        <v>2</v>
      </c>
      <c r="U171" s="20">
        <v>1</v>
      </c>
      <c r="V171" s="20">
        <v>0</v>
      </c>
      <c r="W171" s="20">
        <v>2</v>
      </c>
      <c r="X171" s="20">
        <v>2</v>
      </c>
      <c r="Y171" s="11">
        <v>0</v>
      </c>
      <c r="Z171" s="20">
        <v>1</v>
      </c>
      <c r="AA171" s="11">
        <v>0</v>
      </c>
      <c r="AB171" s="9" t="s">
        <v>80</v>
      </c>
      <c r="AC171" s="11" t="s">
        <v>69</v>
      </c>
      <c r="AD171" s="11" t="s">
        <v>69</v>
      </c>
      <c r="AE171" s="11" t="s">
        <v>69</v>
      </c>
    </row>
    <row r="172" spans="1:31" ht="54.75" customHeight="1" x14ac:dyDescent="0.3">
      <c r="A172" s="11" t="s">
        <v>65</v>
      </c>
      <c r="B172" s="11" t="s">
        <v>839</v>
      </c>
      <c r="C172" s="20" t="s">
        <v>837</v>
      </c>
      <c r="D172" s="11">
        <v>2</v>
      </c>
      <c r="E172" s="11" t="s">
        <v>70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  <c r="Z172" s="20">
        <v>0</v>
      </c>
      <c r="AA172" s="20">
        <v>0</v>
      </c>
      <c r="AB172" s="9" t="s">
        <v>80</v>
      </c>
      <c r="AC172" s="11" t="s">
        <v>69</v>
      </c>
      <c r="AD172" s="11" t="s">
        <v>69</v>
      </c>
      <c r="AE172" s="11" t="s">
        <v>69</v>
      </c>
    </row>
    <row r="173" spans="1:31" ht="54.75" customHeight="1" x14ac:dyDescent="0.3">
      <c r="A173" s="11" t="s">
        <v>65</v>
      </c>
      <c r="B173" s="11" t="s">
        <v>839</v>
      </c>
      <c r="C173" s="20" t="s">
        <v>837</v>
      </c>
      <c r="D173" s="11">
        <v>3</v>
      </c>
      <c r="E173" s="11" t="s">
        <v>71</v>
      </c>
      <c r="F173" s="20">
        <v>2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9" t="s">
        <v>80</v>
      </c>
      <c r="AC173" s="11" t="s">
        <v>69</v>
      </c>
      <c r="AD173" s="11" t="s">
        <v>69</v>
      </c>
      <c r="AE173" s="11" t="s">
        <v>69</v>
      </c>
    </row>
    <row r="174" spans="1:31" ht="54.75" customHeight="1" x14ac:dyDescent="0.3">
      <c r="A174" s="11" t="s">
        <v>65</v>
      </c>
      <c r="B174" s="11" t="s">
        <v>839</v>
      </c>
      <c r="C174" s="20" t="s">
        <v>837</v>
      </c>
      <c r="D174" s="11">
        <v>4</v>
      </c>
      <c r="E174" s="45" t="s">
        <v>72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0">
        <v>0</v>
      </c>
      <c r="W174" s="20">
        <v>0</v>
      </c>
      <c r="X174" s="20">
        <v>0</v>
      </c>
      <c r="Y174" s="20">
        <v>0</v>
      </c>
      <c r="Z174" s="20">
        <v>0</v>
      </c>
      <c r="AA174" s="20">
        <v>0</v>
      </c>
      <c r="AB174" s="9" t="s">
        <v>80</v>
      </c>
      <c r="AC174" s="11" t="s">
        <v>69</v>
      </c>
      <c r="AD174" s="11" t="s">
        <v>69</v>
      </c>
      <c r="AE174" s="11" t="s">
        <v>69</v>
      </c>
    </row>
    <row r="175" spans="1:31" ht="54.75" customHeight="1" x14ac:dyDescent="0.3">
      <c r="A175" s="11" t="s">
        <v>65</v>
      </c>
      <c r="B175" s="11" t="s">
        <v>839</v>
      </c>
      <c r="C175" s="20" t="s">
        <v>838</v>
      </c>
      <c r="D175" s="11">
        <v>1</v>
      </c>
      <c r="E175" s="11" t="s">
        <v>68</v>
      </c>
      <c r="F175" s="20">
        <v>80</v>
      </c>
      <c r="G175" s="20">
        <v>40</v>
      </c>
      <c r="H175" s="20">
        <v>0</v>
      </c>
      <c r="I175" s="20">
        <v>0</v>
      </c>
      <c r="J175" s="20">
        <v>0</v>
      </c>
      <c r="K175" s="20">
        <v>0</v>
      </c>
      <c r="L175" s="11">
        <v>0</v>
      </c>
      <c r="M175" s="20">
        <v>20</v>
      </c>
      <c r="N175" s="11">
        <v>0</v>
      </c>
      <c r="O175" s="20">
        <v>20</v>
      </c>
      <c r="P175" s="11">
        <v>0</v>
      </c>
      <c r="Q175" s="11">
        <v>0</v>
      </c>
      <c r="R175" s="20">
        <v>40</v>
      </c>
      <c r="S175" s="20">
        <v>0</v>
      </c>
      <c r="T175" s="20">
        <v>0</v>
      </c>
      <c r="U175" s="20">
        <v>15</v>
      </c>
      <c r="V175" s="20">
        <v>0</v>
      </c>
      <c r="W175" s="20">
        <v>5</v>
      </c>
      <c r="X175" s="20">
        <v>15</v>
      </c>
      <c r="Y175" s="11">
        <v>0</v>
      </c>
      <c r="Z175" s="20">
        <v>5</v>
      </c>
      <c r="AA175" s="11">
        <v>0</v>
      </c>
      <c r="AB175" s="9" t="s">
        <v>80</v>
      </c>
      <c r="AC175" s="11" t="s">
        <v>69</v>
      </c>
      <c r="AD175" s="11" t="s">
        <v>69</v>
      </c>
      <c r="AE175" s="11" t="s">
        <v>69</v>
      </c>
    </row>
    <row r="176" spans="1:31" ht="54.75" customHeight="1" x14ac:dyDescent="0.3">
      <c r="A176" s="11" t="s">
        <v>65</v>
      </c>
      <c r="B176" s="11" t="s">
        <v>839</v>
      </c>
      <c r="C176" s="20" t="s">
        <v>838</v>
      </c>
      <c r="D176" s="11">
        <v>2</v>
      </c>
      <c r="E176" s="11" t="s">
        <v>70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11">
        <v>0</v>
      </c>
      <c r="M176" s="20">
        <v>0</v>
      </c>
      <c r="N176" s="11">
        <v>0</v>
      </c>
      <c r="O176" s="20">
        <v>0</v>
      </c>
      <c r="P176" s="11">
        <v>0</v>
      </c>
      <c r="Q176" s="11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11">
        <v>0</v>
      </c>
      <c r="Z176" s="20">
        <v>0</v>
      </c>
      <c r="AA176" s="11">
        <v>0</v>
      </c>
      <c r="AB176" s="9" t="s">
        <v>80</v>
      </c>
      <c r="AC176" s="11" t="s">
        <v>69</v>
      </c>
      <c r="AD176" s="11" t="s">
        <v>69</v>
      </c>
      <c r="AE176" s="11" t="s">
        <v>69</v>
      </c>
    </row>
    <row r="177" spans="1:31" ht="54.75" customHeight="1" x14ac:dyDescent="0.3">
      <c r="A177" s="11" t="s">
        <v>65</v>
      </c>
      <c r="B177" s="11" t="s">
        <v>839</v>
      </c>
      <c r="C177" s="20" t="s">
        <v>838</v>
      </c>
      <c r="D177" s="11">
        <v>3</v>
      </c>
      <c r="E177" s="11" t="s">
        <v>71</v>
      </c>
      <c r="F177" s="20">
        <v>5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11">
        <v>0</v>
      </c>
      <c r="M177" s="20">
        <v>0</v>
      </c>
      <c r="N177" s="11">
        <v>0</v>
      </c>
      <c r="O177" s="20">
        <v>0</v>
      </c>
      <c r="P177" s="11">
        <v>0</v>
      </c>
      <c r="Q177" s="11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11">
        <v>0</v>
      </c>
      <c r="Z177" s="20">
        <v>0</v>
      </c>
      <c r="AA177" s="11">
        <v>0</v>
      </c>
      <c r="AB177" s="9" t="s">
        <v>80</v>
      </c>
      <c r="AC177" s="11" t="s">
        <v>69</v>
      </c>
      <c r="AD177" s="11" t="s">
        <v>69</v>
      </c>
      <c r="AE177" s="11" t="s">
        <v>69</v>
      </c>
    </row>
    <row r="178" spans="1:31" ht="54.75" customHeight="1" x14ac:dyDescent="0.3">
      <c r="A178" s="11" t="s">
        <v>65</v>
      </c>
      <c r="B178" s="11" t="s">
        <v>839</v>
      </c>
      <c r="C178" s="20" t="s">
        <v>838</v>
      </c>
      <c r="D178" s="11">
        <v>4</v>
      </c>
      <c r="E178" s="45" t="s">
        <v>72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11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  <c r="Z178" s="20">
        <v>0</v>
      </c>
      <c r="AA178" s="20">
        <v>0</v>
      </c>
      <c r="AB178" s="9" t="s">
        <v>80</v>
      </c>
      <c r="AC178" s="11" t="s">
        <v>69</v>
      </c>
      <c r="AD178" s="11" t="s">
        <v>69</v>
      </c>
      <c r="AE178" s="11" t="s">
        <v>69</v>
      </c>
    </row>
    <row r="179" spans="1:31" ht="54.75" customHeight="1" x14ac:dyDescent="0.3">
      <c r="A179" s="11" t="s">
        <v>65</v>
      </c>
      <c r="B179" s="11" t="s">
        <v>839</v>
      </c>
      <c r="C179" s="20" t="s">
        <v>838</v>
      </c>
      <c r="D179" s="11">
        <v>5</v>
      </c>
      <c r="E179" s="11" t="s">
        <v>73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11">
        <v>0</v>
      </c>
      <c r="M179" s="20">
        <v>0</v>
      </c>
      <c r="N179" s="11">
        <v>0</v>
      </c>
      <c r="O179" s="20">
        <v>0</v>
      </c>
      <c r="P179" s="11">
        <v>0</v>
      </c>
      <c r="Q179" s="11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11">
        <v>0</v>
      </c>
      <c r="Z179" s="20">
        <v>0</v>
      </c>
      <c r="AA179" s="11">
        <v>0</v>
      </c>
      <c r="AB179" s="9" t="s">
        <v>80</v>
      </c>
      <c r="AC179" s="11" t="s">
        <v>69</v>
      </c>
      <c r="AD179" s="11" t="s">
        <v>69</v>
      </c>
      <c r="AE179" s="11" t="s">
        <v>69</v>
      </c>
    </row>
    <row r="180" spans="1:31" ht="54.75" customHeight="1" x14ac:dyDescent="0.3">
      <c r="A180" s="11" t="s">
        <v>65</v>
      </c>
      <c r="B180" s="11" t="s">
        <v>839</v>
      </c>
      <c r="C180" s="20" t="s">
        <v>838</v>
      </c>
      <c r="D180" s="11">
        <v>6</v>
      </c>
      <c r="E180" s="11" t="s">
        <v>827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9" t="s">
        <v>80</v>
      </c>
      <c r="AC180" s="11" t="s">
        <v>69</v>
      </c>
      <c r="AD180" s="11" t="s">
        <v>69</v>
      </c>
      <c r="AE180" s="11" t="s">
        <v>69</v>
      </c>
    </row>
    <row r="181" spans="1:31" ht="54.75" customHeight="1" x14ac:dyDescent="0.3">
      <c r="A181" s="11" t="s">
        <v>65</v>
      </c>
      <c r="B181" s="11" t="s">
        <v>839</v>
      </c>
      <c r="C181" s="20" t="s">
        <v>838</v>
      </c>
      <c r="D181" s="11">
        <v>7</v>
      </c>
      <c r="E181" s="11" t="s">
        <v>828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  <c r="Z181" s="20">
        <v>0</v>
      </c>
      <c r="AA181" s="20">
        <v>0</v>
      </c>
      <c r="AB181" s="9" t="s">
        <v>80</v>
      </c>
      <c r="AC181" s="11" t="s">
        <v>69</v>
      </c>
      <c r="AD181" s="11" t="s">
        <v>69</v>
      </c>
      <c r="AE181" s="11" t="s">
        <v>69</v>
      </c>
    </row>
    <row r="182" spans="1:31" ht="54.75" customHeight="1" x14ac:dyDescent="0.3">
      <c r="A182" s="11" t="s">
        <v>65</v>
      </c>
      <c r="B182" s="11" t="s">
        <v>839</v>
      </c>
      <c r="C182" s="20" t="s">
        <v>838</v>
      </c>
      <c r="D182" s="11">
        <v>8</v>
      </c>
      <c r="E182" s="11" t="s">
        <v>829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9" t="s">
        <v>80</v>
      </c>
      <c r="AC182" s="11" t="s">
        <v>69</v>
      </c>
      <c r="AD182" s="11" t="s">
        <v>69</v>
      </c>
      <c r="AE182" s="11" t="s">
        <v>69</v>
      </c>
    </row>
    <row r="183" spans="1:31" ht="54.75" customHeight="1" x14ac:dyDescent="0.3">
      <c r="A183" s="11" t="s">
        <v>65</v>
      </c>
      <c r="B183" s="11" t="s">
        <v>66</v>
      </c>
      <c r="C183" s="11" t="s">
        <v>755</v>
      </c>
      <c r="D183" s="11">
        <v>1</v>
      </c>
      <c r="E183" s="11" t="s">
        <v>68</v>
      </c>
      <c r="F183" s="11">
        <v>3</v>
      </c>
      <c r="G183" s="11">
        <v>0</v>
      </c>
      <c r="H183" s="11">
        <v>0</v>
      </c>
      <c r="I183" s="11">
        <v>0</v>
      </c>
      <c r="J183" s="11">
        <v>0</v>
      </c>
      <c r="K183" s="11">
        <v>1</v>
      </c>
      <c r="L183" s="11">
        <v>0</v>
      </c>
      <c r="M183" s="11">
        <v>2</v>
      </c>
      <c r="N183" s="11">
        <v>0</v>
      </c>
      <c r="O183" s="11">
        <v>0</v>
      </c>
      <c r="P183" s="11">
        <v>0</v>
      </c>
      <c r="Q183" s="11">
        <v>0</v>
      </c>
      <c r="R183" s="11">
        <v>2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9" t="s">
        <v>80</v>
      </c>
      <c r="AC183" s="11" t="s">
        <v>69</v>
      </c>
      <c r="AD183" s="11" t="s">
        <v>69</v>
      </c>
      <c r="AE183" s="11" t="s">
        <v>69</v>
      </c>
    </row>
    <row r="184" spans="1:31" ht="54.75" customHeight="1" x14ac:dyDescent="0.3">
      <c r="A184" s="11" t="s">
        <v>65</v>
      </c>
      <c r="B184" s="11" t="s">
        <v>66</v>
      </c>
      <c r="C184" s="11" t="s">
        <v>751</v>
      </c>
      <c r="D184" s="11">
        <v>1</v>
      </c>
      <c r="E184" s="11" t="s">
        <v>68</v>
      </c>
      <c r="F184" s="11">
        <v>6</v>
      </c>
      <c r="G184" s="11">
        <v>3</v>
      </c>
      <c r="H184" s="11">
        <v>0</v>
      </c>
      <c r="I184" s="11">
        <v>0</v>
      </c>
      <c r="J184" s="11">
        <v>0</v>
      </c>
      <c r="K184" s="11">
        <v>1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2</v>
      </c>
      <c r="R184" s="11">
        <v>2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1</v>
      </c>
      <c r="Y184" s="11">
        <v>0</v>
      </c>
      <c r="Z184" s="11">
        <v>0</v>
      </c>
      <c r="AA184" s="11">
        <v>0</v>
      </c>
      <c r="AB184" s="9" t="s">
        <v>80</v>
      </c>
      <c r="AC184" s="11" t="s">
        <v>69</v>
      </c>
      <c r="AD184" s="11" t="s">
        <v>69</v>
      </c>
      <c r="AE184" s="11" t="s">
        <v>69</v>
      </c>
    </row>
    <row r="185" spans="1:31" ht="54.75" customHeight="1" x14ac:dyDescent="0.3">
      <c r="A185" s="11" t="s">
        <v>65</v>
      </c>
      <c r="B185" s="11" t="s">
        <v>66</v>
      </c>
      <c r="C185" s="11" t="s">
        <v>749</v>
      </c>
      <c r="D185" s="11">
        <v>1</v>
      </c>
      <c r="E185" s="11" t="s">
        <v>68</v>
      </c>
      <c r="F185" s="11">
        <v>7</v>
      </c>
      <c r="G185" s="11">
        <v>3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4</v>
      </c>
      <c r="R185" s="11">
        <v>4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9" t="s">
        <v>80</v>
      </c>
      <c r="AC185" s="11" t="s">
        <v>69</v>
      </c>
      <c r="AD185" s="11" t="s">
        <v>69</v>
      </c>
      <c r="AE185" s="11" t="s">
        <v>69</v>
      </c>
    </row>
    <row r="186" spans="1:31" ht="54.75" customHeight="1" x14ac:dyDescent="0.3">
      <c r="A186" s="11" t="s">
        <v>65</v>
      </c>
      <c r="B186" s="11" t="s">
        <v>66</v>
      </c>
      <c r="C186" s="11" t="s">
        <v>756</v>
      </c>
      <c r="D186" s="11">
        <v>1</v>
      </c>
      <c r="E186" s="11" t="s">
        <v>68</v>
      </c>
      <c r="F186" s="11">
        <v>1</v>
      </c>
      <c r="G186" s="11">
        <v>1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9" t="s">
        <v>80</v>
      </c>
      <c r="AC186" s="11" t="s">
        <v>69</v>
      </c>
      <c r="AD186" s="11" t="s">
        <v>69</v>
      </c>
      <c r="AE186" s="11" t="s">
        <v>69</v>
      </c>
    </row>
    <row r="187" spans="1:31" ht="54.75" customHeight="1" x14ac:dyDescent="0.3">
      <c r="A187" s="11" t="s">
        <v>65</v>
      </c>
      <c r="B187" s="11" t="s">
        <v>66</v>
      </c>
      <c r="C187" s="11" t="s">
        <v>755</v>
      </c>
      <c r="D187" s="11">
        <v>2</v>
      </c>
      <c r="E187" s="11" t="s">
        <v>70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9" t="s">
        <v>80</v>
      </c>
      <c r="AC187" s="11" t="s">
        <v>69</v>
      </c>
      <c r="AD187" s="11" t="s">
        <v>69</v>
      </c>
      <c r="AE187" s="11" t="s">
        <v>69</v>
      </c>
    </row>
    <row r="188" spans="1:31" ht="54.75" customHeight="1" x14ac:dyDescent="0.3">
      <c r="A188" s="11" t="s">
        <v>65</v>
      </c>
      <c r="B188" s="11" t="s">
        <v>66</v>
      </c>
      <c r="C188" s="11" t="s">
        <v>751</v>
      </c>
      <c r="D188" s="11">
        <v>3</v>
      </c>
      <c r="E188" s="11" t="s">
        <v>71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9" t="s">
        <v>80</v>
      </c>
      <c r="AC188" s="11" t="s">
        <v>69</v>
      </c>
      <c r="AD188" s="11" t="s">
        <v>69</v>
      </c>
      <c r="AE188" s="11" t="s">
        <v>69</v>
      </c>
    </row>
    <row r="189" spans="1:31" ht="54.75" customHeight="1" x14ac:dyDescent="0.3">
      <c r="A189" s="11" t="s">
        <v>65</v>
      </c>
      <c r="B189" s="11" t="s">
        <v>66</v>
      </c>
      <c r="C189" s="11" t="s">
        <v>749</v>
      </c>
      <c r="D189" s="11">
        <v>4</v>
      </c>
      <c r="E189" s="11" t="s">
        <v>72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9" t="s">
        <v>80</v>
      </c>
      <c r="AC189" s="11" t="s">
        <v>69</v>
      </c>
      <c r="AD189" s="11" t="s">
        <v>69</v>
      </c>
      <c r="AE189" s="11" t="s">
        <v>69</v>
      </c>
    </row>
    <row r="190" spans="1:31" ht="54.75" customHeight="1" x14ac:dyDescent="0.3">
      <c r="A190" s="11" t="s">
        <v>65</v>
      </c>
      <c r="B190" s="11" t="s">
        <v>66</v>
      </c>
      <c r="C190" s="11" t="s">
        <v>756</v>
      </c>
      <c r="D190" s="11">
        <v>5</v>
      </c>
      <c r="E190" s="11" t="s">
        <v>73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9" t="s">
        <v>80</v>
      </c>
      <c r="AC190" s="11" t="s">
        <v>69</v>
      </c>
      <c r="AD190" s="11" t="s">
        <v>69</v>
      </c>
      <c r="AE190" s="11" t="s">
        <v>69</v>
      </c>
    </row>
    <row r="191" spans="1:31" ht="54.75" customHeight="1" x14ac:dyDescent="0.3">
      <c r="A191" s="11" t="s">
        <v>65</v>
      </c>
      <c r="B191" s="11" t="s">
        <v>66</v>
      </c>
      <c r="C191" s="11" t="s">
        <v>755</v>
      </c>
      <c r="D191" s="11">
        <v>6</v>
      </c>
      <c r="E191" s="11" t="s">
        <v>74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9" t="s">
        <v>80</v>
      </c>
      <c r="AC191" s="11" t="s">
        <v>69</v>
      </c>
      <c r="AD191" s="11" t="s">
        <v>69</v>
      </c>
      <c r="AE191" s="11" t="s">
        <v>69</v>
      </c>
    </row>
    <row r="192" spans="1:31" ht="54.75" customHeight="1" x14ac:dyDescent="0.3">
      <c r="A192" s="11" t="s">
        <v>65</v>
      </c>
      <c r="B192" s="11" t="s">
        <v>66</v>
      </c>
      <c r="C192" s="11" t="s">
        <v>751</v>
      </c>
      <c r="D192" s="11">
        <v>7</v>
      </c>
      <c r="E192" s="11" t="s">
        <v>75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9" t="s">
        <v>80</v>
      </c>
      <c r="AC192" s="11" t="s">
        <v>69</v>
      </c>
      <c r="AD192" s="11" t="s">
        <v>69</v>
      </c>
      <c r="AE192" s="11" t="s">
        <v>69</v>
      </c>
    </row>
    <row r="193" spans="1:31" ht="54.75" customHeight="1" x14ac:dyDescent="0.3">
      <c r="A193" s="11" t="s">
        <v>65</v>
      </c>
      <c r="B193" s="11" t="s">
        <v>66</v>
      </c>
      <c r="C193" s="11" t="s">
        <v>749</v>
      </c>
      <c r="D193" s="11">
        <v>8</v>
      </c>
      <c r="E193" s="11" t="s">
        <v>76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9" t="s">
        <v>80</v>
      </c>
      <c r="AC193" s="11" t="s">
        <v>69</v>
      </c>
      <c r="AD193" s="11" t="s">
        <v>69</v>
      </c>
      <c r="AE193" s="11" t="s">
        <v>69</v>
      </c>
    </row>
  </sheetData>
  <mergeCells count="28">
    <mergeCell ref="A5:A8"/>
    <mergeCell ref="F5:F7"/>
    <mergeCell ref="E5:E8"/>
    <mergeCell ref="D5:D8"/>
    <mergeCell ref="C5:C8"/>
    <mergeCell ref="B5:B8"/>
    <mergeCell ref="L6:L7"/>
    <mergeCell ref="K6:K7"/>
    <mergeCell ref="J6:J7"/>
    <mergeCell ref="G6:I6"/>
    <mergeCell ref="AB5:AB8"/>
    <mergeCell ref="M6:M7"/>
    <mergeCell ref="A3:AE3"/>
    <mergeCell ref="Q6:Q7"/>
    <mergeCell ref="G5:Q5"/>
    <mergeCell ref="AE5:AE8"/>
    <mergeCell ref="AD5:AD8"/>
    <mergeCell ref="AC5:AC8"/>
    <mergeCell ref="R5:AA5"/>
    <mergeCell ref="R6:T6"/>
    <mergeCell ref="U6:U7"/>
    <mergeCell ref="V6:V7"/>
    <mergeCell ref="W6:W7"/>
    <mergeCell ref="X6:X7"/>
    <mergeCell ref="Z6:AA7"/>
    <mergeCell ref="Y6:Y7"/>
    <mergeCell ref="O6:P7"/>
    <mergeCell ref="N6:N7"/>
  </mergeCells>
  <conditionalFormatting sqref="AD18:AE18">
    <cfRule type="cellIs" dxfId="1" priority="3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программ'!$A$2:$A$578</xm:f>
          </x14:formula1>
          <xm:sqref>C10:C17</xm:sqref>
        </x14:dataValidation>
        <x14:dataValidation type="list" allowBlank="1" showInputMessage="1" showErrorMessage="1">
          <x14:formula1>
            <xm:f>'Коды и наименования программ'!$G$2:$G$86</xm:f>
          </x14:formula1>
          <xm:sqref>B10:B17</xm:sqref>
        </x14:dataValidation>
        <x14:dataValidation type="list" allowBlank="1" showInputMessage="1" showErrorMessage="1">
          <x14:formula1>
            <xm:f>'Коды и наименования программ'!$K$2:$K$9</xm:f>
          </x14:formula1>
          <xm:sqref>A10:A17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6"/>
  <sheetViews>
    <sheetView tabSelected="1" topLeftCell="A160" zoomScale="70" zoomScaleNormal="70" workbookViewId="0">
      <selection activeCell="I167" sqref="I167"/>
    </sheetView>
  </sheetViews>
  <sheetFormatPr defaultColWidth="9.140625" defaultRowHeight="18.75" x14ac:dyDescent="0.3"/>
  <cols>
    <col min="1" max="2" width="20.140625" style="2" customWidth="1"/>
    <col min="3" max="3" width="10.7109375" style="2" customWidth="1"/>
    <col min="4" max="4" width="22.5703125" style="2" customWidth="1"/>
    <col min="5" max="5" width="8.85546875" style="2" customWidth="1"/>
    <col min="6" max="6" width="39.85546875" style="2" customWidth="1"/>
    <col min="7" max="7" width="18" style="2" customWidth="1"/>
    <col min="8" max="8" width="13.5703125" style="2" customWidth="1"/>
    <col min="9" max="9" width="8.5703125" style="2" customWidth="1"/>
    <col min="10" max="10" width="13.140625" style="2" customWidth="1"/>
    <col min="11" max="11" width="8.85546875" style="2" customWidth="1"/>
    <col min="12" max="12" width="11.140625" style="2" customWidth="1"/>
    <col min="13" max="13" width="8.85546875" style="2" customWidth="1"/>
    <col min="14" max="14" width="12.140625" style="2" customWidth="1"/>
    <col min="15" max="15" width="9" style="2" customWidth="1"/>
    <col min="16" max="16" width="9.140625" style="2" customWidth="1"/>
    <col min="17" max="17" width="8.85546875" style="2" customWidth="1"/>
    <col min="18" max="18" width="9.7109375" style="2" customWidth="1"/>
    <col min="19" max="19" width="8.7109375" style="2" customWidth="1"/>
    <col min="20" max="20" width="14.85546875" style="2" customWidth="1"/>
    <col min="21" max="21" width="9" style="2" customWidth="1"/>
    <col min="22" max="22" width="19.140625" style="2" customWidth="1"/>
    <col min="23" max="23" width="12.140625" style="2" customWidth="1"/>
    <col min="24" max="24" width="8.7109375" style="2" customWidth="1"/>
    <col min="25" max="25" width="17.5703125" style="2" customWidth="1"/>
    <col min="26" max="26" width="21.140625" style="2" customWidth="1"/>
    <col min="27" max="27" width="14.140625" style="2" customWidth="1"/>
    <col min="28" max="28" width="13.5703125" style="2" customWidth="1"/>
    <col min="29" max="29" width="8.140625" style="2" customWidth="1"/>
    <col min="30" max="30" width="13.140625" style="2" customWidth="1"/>
    <col min="31" max="31" width="8" style="2" customWidth="1"/>
    <col min="32" max="32" width="11.140625" style="2" customWidth="1"/>
    <col min="33" max="33" width="8.85546875" style="2" customWidth="1"/>
    <col min="34" max="34" width="12.5703125" style="2" customWidth="1"/>
    <col min="35" max="35" width="8.5703125" style="2" customWidth="1"/>
    <col min="36" max="36" width="12.140625" style="2" customWidth="1"/>
    <col min="37" max="37" width="7.7109375" style="2" customWidth="1"/>
    <col min="38" max="38" width="12" style="2" customWidth="1"/>
    <col min="39" max="39" width="7.5703125" style="2" customWidth="1"/>
    <col min="40" max="40" width="14.85546875" style="2" customWidth="1"/>
    <col min="41" max="41" width="7.42578125" style="2" customWidth="1"/>
    <col min="42" max="42" width="19.7109375" style="2" customWidth="1"/>
    <col min="43" max="43" width="12.140625" style="2" customWidth="1"/>
    <col min="44" max="44" width="7.28515625" style="2" customWidth="1"/>
    <col min="45" max="45" width="14.85546875" style="2" customWidth="1"/>
    <col min="46" max="47" width="24" style="2" customWidth="1"/>
    <col min="48" max="48" width="19.140625" style="2" customWidth="1"/>
    <col min="49" max="49" width="22" style="2" customWidth="1"/>
    <col min="50" max="50" width="21.140625" style="2" customWidth="1"/>
    <col min="51" max="16384" width="9.140625" style="2"/>
  </cols>
  <sheetData>
    <row r="1" spans="1:50" ht="20.25" x14ac:dyDescent="0.3">
      <c r="AW1" s="3"/>
      <c r="AX1" s="3" t="s">
        <v>0</v>
      </c>
    </row>
    <row r="2" spans="1:50" x14ac:dyDescent="0.3">
      <c r="AV2" s="4"/>
      <c r="AW2" s="4"/>
    </row>
    <row r="3" spans="1:50" ht="57.75" customHeight="1" x14ac:dyDescent="0.3">
      <c r="A3" s="77" t="s">
        <v>87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</row>
    <row r="5" spans="1:50" s="5" customFormat="1" ht="18.75" customHeight="1" x14ac:dyDescent="0.25">
      <c r="A5" s="54" t="s">
        <v>88</v>
      </c>
      <c r="B5" s="54" t="s">
        <v>89</v>
      </c>
      <c r="C5" s="54" t="s">
        <v>90</v>
      </c>
      <c r="D5" s="54" t="s">
        <v>5</v>
      </c>
      <c r="E5" s="54" t="s">
        <v>6</v>
      </c>
      <c r="F5" s="54" t="s">
        <v>7</v>
      </c>
      <c r="G5" s="78" t="s">
        <v>8</v>
      </c>
      <c r="H5" s="56" t="s">
        <v>9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8"/>
      <c r="AB5" s="56" t="s">
        <v>10</v>
      </c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8"/>
      <c r="AT5" s="73" t="s">
        <v>11</v>
      </c>
      <c r="AU5" s="54" t="s">
        <v>12</v>
      </c>
      <c r="AV5" s="54" t="s">
        <v>12</v>
      </c>
      <c r="AW5" s="54" t="s">
        <v>13</v>
      </c>
      <c r="AX5" s="54" t="s">
        <v>91</v>
      </c>
    </row>
    <row r="6" spans="1:50" s="5" customFormat="1" ht="15.75" customHeight="1" x14ac:dyDescent="0.25">
      <c r="A6" s="59"/>
      <c r="B6" s="59"/>
      <c r="C6" s="59"/>
      <c r="D6" s="59"/>
      <c r="E6" s="59"/>
      <c r="F6" s="59"/>
      <c r="G6" s="78"/>
      <c r="H6" s="62" t="s">
        <v>14</v>
      </c>
      <c r="I6" s="63"/>
      <c r="J6" s="63"/>
      <c r="K6" s="63"/>
      <c r="L6" s="63"/>
      <c r="M6" s="64"/>
      <c r="N6" s="80" t="s">
        <v>15</v>
      </c>
      <c r="O6" s="81"/>
      <c r="P6" s="80" t="s">
        <v>16</v>
      </c>
      <c r="Q6" s="81"/>
      <c r="R6" s="80" t="s">
        <v>17</v>
      </c>
      <c r="S6" s="81"/>
      <c r="T6" s="67" t="s">
        <v>18</v>
      </c>
      <c r="U6" s="68"/>
      <c r="V6" s="71" t="s">
        <v>92</v>
      </c>
      <c r="W6" s="67" t="s">
        <v>26</v>
      </c>
      <c r="X6" s="84"/>
      <c r="Y6" s="68"/>
      <c r="Z6" s="67" t="s">
        <v>21</v>
      </c>
      <c r="AA6" s="68"/>
      <c r="AB6" s="62" t="s">
        <v>14</v>
      </c>
      <c r="AC6" s="63"/>
      <c r="AD6" s="63"/>
      <c r="AE6" s="63"/>
      <c r="AF6" s="63"/>
      <c r="AG6" s="64"/>
      <c r="AH6" s="80" t="s">
        <v>22</v>
      </c>
      <c r="AI6" s="81"/>
      <c r="AJ6" s="80" t="s">
        <v>15</v>
      </c>
      <c r="AK6" s="81"/>
      <c r="AL6" s="67" t="s">
        <v>23</v>
      </c>
      <c r="AM6" s="68"/>
      <c r="AN6" s="67" t="s">
        <v>24</v>
      </c>
      <c r="AO6" s="68"/>
      <c r="AP6" s="71" t="s">
        <v>93</v>
      </c>
      <c r="AQ6" s="67" t="s">
        <v>26</v>
      </c>
      <c r="AR6" s="84"/>
      <c r="AS6" s="68"/>
      <c r="AT6" s="74"/>
      <c r="AU6" s="60"/>
      <c r="AV6" s="60"/>
      <c r="AW6" s="59"/>
      <c r="AX6" s="60"/>
    </row>
    <row r="7" spans="1:50" s="6" customFormat="1" ht="140.25" customHeight="1" x14ac:dyDescent="0.25">
      <c r="A7" s="59"/>
      <c r="B7" s="59"/>
      <c r="C7" s="59"/>
      <c r="D7" s="59"/>
      <c r="E7" s="59"/>
      <c r="F7" s="59"/>
      <c r="G7" s="79"/>
      <c r="H7" s="88" t="s">
        <v>27</v>
      </c>
      <c r="I7" s="89"/>
      <c r="J7" s="88" t="s">
        <v>28</v>
      </c>
      <c r="K7" s="89"/>
      <c r="L7" s="86" t="s">
        <v>29</v>
      </c>
      <c r="M7" s="87"/>
      <c r="N7" s="82"/>
      <c r="O7" s="83"/>
      <c r="P7" s="82"/>
      <c r="Q7" s="83"/>
      <c r="R7" s="82"/>
      <c r="S7" s="83"/>
      <c r="T7" s="69"/>
      <c r="U7" s="70"/>
      <c r="V7" s="72"/>
      <c r="W7" s="69"/>
      <c r="X7" s="85"/>
      <c r="Y7" s="70"/>
      <c r="Z7" s="69"/>
      <c r="AA7" s="70"/>
      <c r="AB7" s="88" t="s">
        <v>27</v>
      </c>
      <c r="AC7" s="89"/>
      <c r="AD7" s="88" t="s">
        <v>28</v>
      </c>
      <c r="AE7" s="89"/>
      <c r="AF7" s="86" t="s">
        <v>29</v>
      </c>
      <c r="AG7" s="87"/>
      <c r="AH7" s="82"/>
      <c r="AI7" s="83"/>
      <c r="AJ7" s="82"/>
      <c r="AK7" s="83"/>
      <c r="AL7" s="69"/>
      <c r="AM7" s="70"/>
      <c r="AN7" s="69"/>
      <c r="AO7" s="70"/>
      <c r="AP7" s="72"/>
      <c r="AQ7" s="69"/>
      <c r="AR7" s="85"/>
      <c r="AS7" s="70"/>
      <c r="AT7" s="74"/>
      <c r="AU7" s="60"/>
      <c r="AV7" s="60"/>
      <c r="AW7" s="59"/>
      <c r="AX7" s="60"/>
    </row>
    <row r="8" spans="1:50" s="6" customFormat="1" ht="54.75" customHeight="1" x14ac:dyDescent="0.25">
      <c r="A8" s="55"/>
      <c r="B8" s="55"/>
      <c r="C8" s="55"/>
      <c r="D8" s="55"/>
      <c r="E8" s="55"/>
      <c r="F8" s="59"/>
      <c r="G8" s="16" t="s">
        <v>30</v>
      </c>
      <c r="H8" s="16" t="s">
        <v>30</v>
      </c>
      <c r="I8" s="16" t="s">
        <v>94</v>
      </c>
      <c r="J8" s="16" t="s">
        <v>30</v>
      </c>
      <c r="K8" s="16" t="s">
        <v>94</v>
      </c>
      <c r="L8" s="17" t="s">
        <v>30</v>
      </c>
      <c r="M8" s="17" t="s">
        <v>94</v>
      </c>
      <c r="N8" s="16" t="s">
        <v>30</v>
      </c>
      <c r="O8" s="16" t="s">
        <v>94</v>
      </c>
      <c r="P8" s="16" t="s">
        <v>30</v>
      </c>
      <c r="Q8" s="16" t="s">
        <v>94</v>
      </c>
      <c r="R8" s="16" t="s">
        <v>30</v>
      </c>
      <c r="S8" s="16" t="s">
        <v>94</v>
      </c>
      <c r="T8" s="7" t="s">
        <v>30</v>
      </c>
      <c r="U8" s="7" t="s">
        <v>94</v>
      </c>
      <c r="V8" s="7" t="s">
        <v>30</v>
      </c>
      <c r="W8" s="17" t="s">
        <v>31</v>
      </c>
      <c r="X8" s="16" t="s">
        <v>94</v>
      </c>
      <c r="Y8" s="16" t="s">
        <v>32</v>
      </c>
      <c r="Z8" s="7" t="s">
        <v>30</v>
      </c>
      <c r="AA8" s="7" t="s">
        <v>94</v>
      </c>
      <c r="AB8" s="16" t="s">
        <v>30</v>
      </c>
      <c r="AC8" s="16" t="s">
        <v>94</v>
      </c>
      <c r="AD8" s="16" t="s">
        <v>30</v>
      </c>
      <c r="AE8" s="16" t="s">
        <v>94</v>
      </c>
      <c r="AF8" s="17" t="s">
        <v>30</v>
      </c>
      <c r="AG8" s="17" t="s">
        <v>94</v>
      </c>
      <c r="AH8" s="16" t="s">
        <v>30</v>
      </c>
      <c r="AI8" s="16" t="s">
        <v>94</v>
      </c>
      <c r="AJ8" s="16" t="s">
        <v>30</v>
      </c>
      <c r="AK8" s="16" t="s">
        <v>94</v>
      </c>
      <c r="AL8" s="17" t="s">
        <v>30</v>
      </c>
      <c r="AM8" s="17" t="s">
        <v>94</v>
      </c>
      <c r="AN8" s="7" t="s">
        <v>30</v>
      </c>
      <c r="AO8" s="7" t="s">
        <v>94</v>
      </c>
      <c r="AP8" s="7" t="s">
        <v>30</v>
      </c>
      <c r="AQ8" s="17" t="s">
        <v>31</v>
      </c>
      <c r="AR8" s="16" t="s">
        <v>94</v>
      </c>
      <c r="AS8" s="16" t="s">
        <v>33</v>
      </c>
      <c r="AT8" s="75"/>
      <c r="AU8" s="61"/>
      <c r="AV8" s="61"/>
      <c r="AW8" s="55"/>
      <c r="AX8" s="61"/>
    </row>
    <row r="9" spans="1:50" s="6" customFormat="1" ht="18.75" customHeight="1" x14ac:dyDescent="0.25">
      <c r="A9" s="16" t="s">
        <v>34</v>
      </c>
      <c r="B9" s="8" t="s">
        <v>35</v>
      </c>
      <c r="C9" s="16" t="s">
        <v>36</v>
      </c>
      <c r="D9" s="8" t="s">
        <v>37</v>
      </c>
      <c r="E9" s="16" t="s">
        <v>38</v>
      </c>
      <c r="F9" s="8" t="s">
        <v>39</v>
      </c>
      <c r="G9" s="16" t="s">
        <v>40</v>
      </c>
      <c r="H9" s="8" t="s">
        <v>41</v>
      </c>
      <c r="I9" s="16" t="s">
        <v>42</v>
      </c>
      <c r="J9" s="8" t="s">
        <v>43</v>
      </c>
      <c r="K9" s="16" t="s">
        <v>44</v>
      </c>
      <c r="L9" s="8" t="s">
        <v>45</v>
      </c>
      <c r="M9" s="16" t="s">
        <v>46</v>
      </c>
      <c r="N9" s="8" t="s">
        <v>47</v>
      </c>
      <c r="O9" s="16" t="s">
        <v>48</v>
      </c>
      <c r="P9" s="8" t="s">
        <v>49</v>
      </c>
      <c r="Q9" s="16" t="s">
        <v>50</v>
      </c>
      <c r="R9" s="8" t="s">
        <v>51</v>
      </c>
      <c r="S9" s="16" t="s">
        <v>52</v>
      </c>
      <c r="T9" s="8" t="s">
        <v>53</v>
      </c>
      <c r="U9" s="16" t="s">
        <v>54</v>
      </c>
      <c r="V9" s="8" t="s">
        <v>55</v>
      </c>
      <c r="W9" s="16" t="s">
        <v>56</v>
      </c>
      <c r="X9" s="8" t="s">
        <v>57</v>
      </c>
      <c r="Y9" s="16" t="s">
        <v>58</v>
      </c>
      <c r="Z9" s="16" t="s">
        <v>59</v>
      </c>
      <c r="AA9" s="8" t="s">
        <v>60</v>
      </c>
      <c r="AB9" s="16" t="s">
        <v>61</v>
      </c>
      <c r="AC9" s="8" t="s">
        <v>62</v>
      </c>
      <c r="AD9" s="16" t="s">
        <v>63</v>
      </c>
      <c r="AE9" s="16" t="s">
        <v>64</v>
      </c>
      <c r="AF9" s="8" t="s">
        <v>95</v>
      </c>
      <c r="AG9" s="16" t="s">
        <v>96</v>
      </c>
      <c r="AH9" s="8" t="s">
        <v>97</v>
      </c>
      <c r="AI9" s="16" t="s">
        <v>98</v>
      </c>
      <c r="AJ9" s="16" t="s">
        <v>99</v>
      </c>
      <c r="AK9" s="8" t="s">
        <v>100</v>
      </c>
      <c r="AL9" s="16" t="s">
        <v>101</v>
      </c>
      <c r="AM9" s="8" t="s">
        <v>102</v>
      </c>
      <c r="AN9" s="16" t="s">
        <v>103</v>
      </c>
      <c r="AO9" s="16" t="s">
        <v>104</v>
      </c>
      <c r="AP9" s="8" t="s">
        <v>105</v>
      </c>
      <c r="AQ9" s="16" t="s">
        <v>106</v>
      </c>
      <c r="AR9" s="8" t="s">
        <v>107</v>
      </c>
      <c r="AS9" s="16" t="s">
        <v>108</v>
      </c>
      <c r="AT9" s="16" t="s">
        <v>109</v>
      </c>
      <c r="AU9" s="8" t="s">
        <v>110</v>
      </c>
      <c r="AV9" s="16" t="s">
        <v>111</v>
      </c>
      <c r="AW9" s="8" t="s">
        <v>112</v>
      </c>
      <c r="AX9" s="16" t="s">
        <v>113</v>
      </c>
    </row>
    <row r="10" spans="1:50" s="6" customFormat="1" ht="54.75" customHeight="1" x14ac:dyDescent="0.25">
      <c r="A10" s="11" t="s">
        <v>114</v>
      </c>
      <c r="B10" s="11" t="s">
        <v>115</v>
      </c>
      <c r="C10" s="11" t="s">
        <v>116</v>
      </c>
      <c r="D10" s="11" t="s">
        <v>67</v>
      </c>
      <c r="E10" s="26" t="s">
        <v>34</v>
      </c>
      <c r="F10" s="20" t="s">
        <v>68</v>
      </c>
      <c r="G10" s="9">
        <v>23</v>
      </c>
      <c r="H10" s="9">
        <v>3</v>
      </c>
      <c r="I10" s="10">
        <f>IFERROR(H10/G10,0)</f>
        <v>0.13043478260869565</v>
      </c>
      <c r="J10" s="9">
        <v>0</v>
      </c>
      <c r="K10" s="10">
        <f>IFERROR(J10/G10,0)</f>
        <v>0</v>
      </c>
      <c r="L10" s="9">
        <v>0</v>
      </c>
      <c r="M10" s="10">
        <f>IFERROR(L10/G10,0)</f>
        <v>0</v>
      </c>
      <c r="N10" s="9">
        <v>1</v>
      </c>
      <c r="O10" s="10">
        <f>IFERROR(N10/G10,0)</f>
        <v>4.3478260869565216E-2</v>
      </c>
      <c r="P10" s="9">
        <v>12</v>
      </c>
      <c r="Q10" s="10">
        <f>IFERROR(P10/G10,0)</f>
        <v>0.52173913043478259</v>
      </c>
      <c r="R10" s="14">
        <v>0</v>
      </c>
      <c r="S10" s="10">
        <f>IFERROR(R10/G10,0)</f>
        <v>0</v>
      </c>
      <c r="T10" s="9">
        <v>0</v>
      </c>
      <c r="U10" s="10">
        <f>IFERROR(T10/G10,0)</f>
        <v>0</v>
      </c>
      <c r="V10" s="9">
        <v>0</v>
      </c>
      <c r="W10" s="9">
        <v>0</v>
      </c>
      <c r="X10" s="10">
        <f>IFERROR(W10/G10,0)</f>
        <v>0</v>
      </c>
      <c r="Y10" s="9">
        <v>0</v>
      </c>
      <c r="Z10" s="9">
        <v>7</v>
      </c>
      <c r="AA10" s="10">
        <v>0.3044</v>
      </c>
      <c r="AB10" s="9">
        <v>4</v>
      </c>
      <c r="AC10" s="26" t="s">
        <v>813</v>
      </c>
      <c r="AD10" s="9">
        <v>0</v>
      </c>
      <c r="AE10" s="10">
        <f>IFERROR(AD10/G10,0)</f>
        <v>0</v>
      </c>
      <c r="AF10" s="9">
        <v>0</v>
      </c>
      <c r="AG10" s="10">
        <f>IFERROR(AF10/G10,0)</f>
        <v>0</v>
      </c>
      <c r="AH10" s="9">
        <v>3</v>
      </c>
      <c r="AI10" s="10">
        <v>0.42859999999999998</v>
      </c>
      <c r="AJ10" s="9">
        <v>0</v>
      </c>
      <c r="AK10" s="10">
        <f>IFERROR(AJ10/G10,0)</f>
        <v>0</v>
      </c>
      <c r="AL10" s="9">
        <v>0</v>
      </c>
      <c r="AM10" s="10">
        <f>IFERROR(AL10/G10,0)</f>
        <v>0</v>
      </c>
      <c r="AN10" s="9">
        <v>0</v>
      </c>
      <c r="AO10" s="10">
        <f>IFERROR(AN10/G10,0)</f>
        <v>0</v>
      </c>
      <c r="AP10" s="9">
        <v>0</v>
      </c>
      <c r="AQ10" s="9">
        <v>0</v>
      </c>
      <c r="AR10" s="10">
        <f>IFERROR(AQ10/G10,0)</f>
        <v>0</v>
      </c>
      <c r="AS10" s="9">
        <v>0</v>
      </c>
      <c r="AT10" s="9" t="s">
        <v>80</v>
      </c>
      <c r="AU10" s="9" t="str">
        <f>IF(G10=H10+J10+N10+T10+W10+L10+P10+R10+Z10,"принято","ВЫПУСК НЕ СОВПАДАЕТ С СУММОЙ ПО ГРАФАМ")</f>
        <v>принято</v>
      </c>
      <c r="AV10" s="11" t="s">
        <v>69</v>
      </c>
      <c r="AW10" s="11" t="str">
        <f>IF(A10&lt;&gt;0,IF(A10&lt;&gt;0,IF(A10&lt;&gt;0,IF(B10&lt;&gt;0,IF(C10&lt;&gt;0,IF(D10&lt;&gt;0,"принято","ГРАФЫ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0" s="11" t="str">
        <f>IF(C10="ПОО","принято",IF(C10="ОО ВО","принято",IF(C10=0,"принято","ВВЕДЕНЫ НЕКОРРЕКТНЫЕ ЗНАЧЕНИЯ")))</f>
        <v>принято</v>
      </c>
    </row>
    <row r="11" spans="1:50" s="6" customFormat="1" ht="54.75" customHeight="1" x14ac:dyDescent="0.25">
      <c r="A11" s="11" t="s">
        <v>114</v>
      </c>
      <c r="B11" s="11" t="s">
        <v>115</v>
      </c>
      <c r="C11" s="11" t="s">
        <v>116</v>
      </c>
      <c r="D11" s="11" t="s">
        <v>67</v>
      </c>
      <c r="E11" s="26" t="s">
        <v>35</v>
      </c>
      <c r="F11" s="11" t="s">
        <v>70</v>
      </c>
      <c r="G11" s="9">
        <v>0</v>
      </c>
      <c r="H11" s="9">
        <v>0</v>
      </c>
      <c r="I11" s="10">
        <f t="shared" ref="I11:I17" si="0">IFERROR(H11/G11,0)</f>
        <v>0</v>
      </c>
      <c r="J11" s="9">
        <v>0</v>
      </c>
      <c r="K11" s="10">
        <f t="shared" ref="K11:K17" si="1">IFERROR(J11/G11,0)</f>
        <v>0</v>
      </c>
      <c r="L11" s="9">
        <v>0</v>
      </c>
      <c r="M11" s="10">
        <f t="shared" ref="M11:M17" si="2">IFERROR(L11/G11,0)</f>
        <v>0</v>
      </c>
      <c r="N11" s="9">
        <v>0</v>
      </c>
      <c r="O11" s="10">
        <f t="shared" ref="O11:O17" si="3">IFERROR(N11/G11,0)</f>
        <v>0</v>
      </c>
      <c r="P11" s="9">
        <v>0</v>
      </c>
      <c r="Q11" s="10">
        <f t="shared" ref="Q11:Q17" si="4">IFERROR(P11/G11,0)</f>
        <v>0</v>
      </c>
      <c r="R11" s="9">
        <v>0</v>
      </c>
      <c r="S11" s="10">
        <f t="shared" ref="S11:S17" si="5">IFERROR(R11/G11,0)</f>
        <v>0</v>
      </c>
      <c r="T11" s="9">
        <v>0</v>
      </c>
      <c r="U11" s="10">
        <f>IFERROR(T11/G11,0)</f>
        <v>0</v>
      </c>
      <c r="V11" s="9">
        <v>0</v>
      </c>
      <c r="W11" s="9">
        <v>0</v>
      </c>
      <c r="X11" s="10">
        <f>IFERROR(W11/G11,0)</f>
        <v>0</v>
      </c>
      <c r="Y11" s="9">
        <v>0</v>
      </c>
      <c r="Z11" s="9">
        <v>0</v>
      </c>
      <c r="AA11" s="10">
        <f t="shared" ref="AA11:AA25" si="6">IFERROR(Z11/G11,0)</f>
        <v>0</v>
      </c>
      <c r="AB11" s="9">
        <v>0</v>
      </c>
      <c r="AC11" s="10">
        <f>IFERROR(AB11/G11,0)</f>
        <v>0</v>
      </c>
      <c r="AD11" s="9">
        <v>0</v>
      </c>
      <c r="AE11" s="10">
        <f>IFERROR(AD11/G11,0)</f>
        <v>0</v>
      </c>
      <c r="AF11" s="9">
        <v>0</v>
      </c>
      <c r="AG11" s="10">
        <f>IFERROR(AF11/G11,0)</f>
        <v>0</v>
      </c>
      <c r="AH11" s="9">
        <v>0</v>
      </c>
      <c r="AI11" s="10">
        <f>IFERROR(AH11/G11,0)</f>
        <v>0</v>
      </c>
      <c r="AJ11" s="9">
        <v>0</v>
      </c>
      <c r="AK11" s="10">
        <f>IFERROR(AJ11/G11,0)</f>
        <v>0</v>
      </c>
      <c r="AL11" s="9">
        <v>0</v>
      </c>
      <c r="AM11" s="10">
        <f>IFERROR(AL11/G11,0)</f>
        <v>0</v>
      </c>
      <c r="AN11" s="9">
        <v>0</v>
      </c>
      <c r="AO11" s="10">
        <f>IFERROR(AN11/G11,0)</f>
        <v>0</v>
      </c>
      <c r="AP11" s="9">
        <v>0</v>
      </c>
      <c r="AQ11" s="9">
        <v>0</v>
      </c>
      <c r="AR11" s="10">
        <f>IFERROR(AQ11/G11,0)</f>
        <v>0</v>
      </c>
      <c r="AS11" s="9">
        <v>0</v>
      </c>
      <c r="AT11" s="9" t="s">
        <v>80</v>
      </c>
      <c r="AU11" s="9" t="str">
        <f t="shared" ref="AU11:AU17" si="7">IF(G11=H11+J11+N11+T11+W11+L11+P11+R11+Z11,"принято","ВЫПУСК НЕ СОВПАДАЕТ С СУММОЙ ПО ГРАФАМ")</f>
        <v>принято</v>
      </c>
      <c r="AV11" s="11" t="str">
        <f t="shared" ref="AV11:AV17" si="8">IF(G11=AB11+AD11+AH11+AJ11+AL11+AF11+AN11+AQ11,"принято","ВЫПУСК НЕ СОВПАДАЕТ С СУММОЙ ПО ГРАФАМ")</f>
        <v>принято</v>
      </c>
      <c r="AW11" s="11" t="s">
        <v>69</v>
      </c>
      <c r="AX11" s="11" t="str">
        <f>IF(C11="ПОО","принято",IF(C11="ОО ВО","принято",IF(C11=0,"принято","ВВЕДЕНЫ НЕКОРРЕКТНЫЕ ЗНАЧЕНИЯ")))</f>
        <v>принято</v>
      </c>
    </row>
    <row r="12" spans="1:50" s="6" customFormat="1" ht="54.75" customHeight="1" x14ac:dyDescent="0.25">
      <c r="A12" s="11" t="s">
        <v>114</v>
      </c>
      <c r="B12" s="11" t="s">
        <v>115</v>
      </c>
      <c r="C12" s="11" t="s">
        <v>116</v>
      </c>
      <c r="D12" s="11" t="s">
        <v>67</v>
      </c>
      <c r="E12" s="26" t="s">
        <v>36</v>
      </c>
      <c r="F12" s="11" t="s">
        <v>71</v>
      </c>
      <c r="G12" s="9">
        <v>0</v>
      </c>
      <c r="H12" s="9">
        <v>0</v>
      </c>
      <c r="I12" s="10">
        <f t="shared" si="0"/>
        <v>0</v>
      </c>
      <c r="J12" s="9">
        <v>0</v>
      </c>
      <c r="K12" s="10">
        <f t="shared" si="1"/>
        <v>0</v>
      </c>
      <c r="L12" s="9">
        <v>0</v>
      </c>
      <c r="M12" s="10">
        <f t="shared" si="2"/>
        <v>0</v>
      </c>
      <c r="N12" s="9">
        <v>0</v>
      </c>
      <c r="O12" s="10">
        <f t="shared" si="3"/>
        <v>0</v>
      </c>
      <c r="P12" s="9">
        <v>0</v>
      </c>
      <c r="Q12" s="10">
        <f t="shared" si="4"/>
        <v>0</v>
      </c>
      <c r="R12" s="9">
        <v>0</v>
      </c>
      <c r="S12" s="10">
        <f t="shared" si="5"/>
        <v>0</v>
      </c>
      <c r="T12" s="9">
        <v>0</v>
      </c>
      <c r="U12" s="10">
        <f>IFERROR(T12/G12,0)</f>
        <v>0</v>
      </c>
      <c r="V12" s="9">
        <v>0</v>
      </c>
      <c r="W12" s="9">
        <v>0</v>
      </c>
      <c r="X12" s="10">
        <f>IFERROR(W12/G12,0)</f>
        <v>0</v>
      </c>
      <c r="Y12" s="9">
        <v>0</v>
      </c>
      <c r="Z12" s="9">
        <v>0</v>
      </c>
      <c r="AA12" s="10">
        <f t="shared" si="6"/>
        <v>0</v>
      </c>
      <c r="AB12" s="9">
        <v>0</v>
      </c>
      <c r="AC12" s="10">
        <f>IFERROR(AB12/G12,0)</f>
        <v>0</v>
      </c>
      <c r="AD12" s="9">
        <v>0</v>
      </c>
      <c r="AE12" s="10">
        <f>IFERROR(AD12/G12,0)</f>
        <v>0</v>
      </c>
      <c r="AF12" s="9">
        <v>0</v>
      </c>
      <c r="AG12" s="10">
        <f>IFERROR(AF12/G12,0)</f>
        <v>0</v>
      </c>
      <c r="AH12" s="9">
        <v>0</v>
      </c>
      <c r="AI12" s="10">
        <f>IFERROR(AH12/G12,0)</f>
        <v>0</v>
      </c>
      <c r="AJ12" s="9">
        <v>0</v>
      </c>
      <c r="AK12" s="10">
        <f>IFERROR(AJ12/G12,0)</f>
        <v>0</v>
      </c>
      <c r="AL12" s="9">
        <v>0</v>
      </c>
      <c r="AM12" s="10">
        <f>IFERROR(AL12/G12,0)</f>
        <v>0</v>
      </c>
      <c r="AN12" s="9">
        <v>0</v>
      </c>
      <c r="AO12" s="10">
        <f>IFERROR(AN12/G12,0)</f>
        <v>0</v>
      </c>
      <c r="AP12" s="9">
        <v>0</v>
      </c>
      <c r="AQ12" s="9">
        <v>0</v>
      </c>
      <c r="AR12" s="10">
        <f>IFERROR(AQ12/G12,0)</f>
        <v>0</v>
      </c>
      <c r="AS12" s="9">
        <v>0</v>
      </c>
      <c r="AT12" s="9" t="s">
        <v>80</v>
      </c>
      <c r="AU12" s="9" t="str">
        <f t="shared" si="7"/>
        <v>принято</v>
      </c>
      <c r="AV12" s="11" t="str">
        <f t="shared" si="8"/>
        <v>принято</v>
      </c>
      <c r="AW12" s="11" t="s">
        <v>69</v>
      </c>
      <c r="AX12" s="11" t="str">
        <f>IF(C12="ПОО","принято",IF(C12="ОО ВО","принято",IF(C12=0,"принято","ВВЕДЕНЫ НЕКОРРЕКТНЫЕ ЗНАЧЕНИЯ")))</f>
        <v>принято</v>
      </c>
    </row>
    <row r="13" spans="1:50" s="6" customFormat="1" ht="54.75" customHeight="1" x14ac:dyDescent="0.25">
      <c r="A13" s="11" t="s">
        <v>114</v>
      </c>
      <c r="B13" s="11" t="s">
        <v>115</v>
      </c>
      <c r="C13" s="11" t="s">
        <v>116</v>
      </c>
      <c r="D13" s="11" t="s">
        <v>67</v>
      </c>
      <c r="E13" s="26" t="s">
        <v>37</v>
      </c>
      <c r="F13" s="11" t="s">
        <v>72</v>
      </c>
      <c r="G13" s="9">
        <v>0</v>
      </c>
      <c r="H13" s="9">
        <v>0</v>
      </c>
      <c r="I13" s="10">
        <f t="shared" si="0"/>
        <v>0</v>
      </c>
      <c r="J13" s="9">
        <v>0</v>
      </c>
      <c r="K13" s="10">
        <f t="shared" si="1"/>
        <v>0</v>
      </c>
      <c r="L13" s="9">
        <v>0</v>
      </c>
      <c r="M13" s="10">
        <f t="shared" si="2"/>
        <v>0</v>
      </c>
      <c r="N13" s="9">
        <v>0</v>
      </c>
      <c r="O13" s="10">
        <f t="shared" si="3"/>
        <v>0</v>
      </c>
      <c r="P13" s="9">
        <v>0</v>
      </c>
      <c r="Q13" s="10">
        <f t="shared" si="4"/>
        <v>0</v>
      </c>
      <c r="R13" s="9">
        <v>0</v>
      </c>
      <c r="S13" s="10">
        <f t="shared" si="5"/>
        <v>0</v>
      </c>
      <c r="T13" s="9">
        <v>0</v>
      </c>
      <c r="U13" s="10">
        <f>IFERROR(T13/G13,0)</f>
        <v>0</v>
      </c>
      <c r="V13" s="9">
        <v>0</v>
      </c>
      <c r="W13" s="9">
        <v>0</v>
      </c>
      <c r="X13" s="10">
        <f>IFERROR(W13/G13,0)</f>
        <v>0</v>
      </c>
      <c r="Y13" s="9">
        <v>0</v>
      </c>
      <c r="Z13" s="9">
        <v>0</v>
      </c>
      <c r="AA13" s="10">
        <f t="shared" si="6"/>
        <v>0</v>
      </c>
      <c r="AB13" s="9">
        <v>0</v>
      </c>
      <c r="AC13" s="10">
        <f>IFERROR(AB13/G13,0)</f>
        <v>0</v>
      </c>
      <c r="AD13" s="9">
        <v>0</v>
      </c>
      <c r="AE13" s="10">
        <f>IFERROR(AD13/G13,0)</f>
        <v>0</v>
      </c>
      <c r="AF13" s="9">
        <v>0</v>
      </c>
      <c r="AG13" s="10">
        <f>IFERROR(AF13/G13,0)</f>
        <v>0</v>
      </c>
      <c r="AH13" s="9">
        <v>0</v>
      </c>
      <c r="AI13" s="10">
        <f>IFERROR(AH13/G13,0)</f>
        <v>0</v>
      </c>
      <c r="AJ13" s="9">
        <v>0</v>
      </c>
      <c r="AK13" s="10">
        <f>IFERROR(AJ13/G13,0)</f>
        <v>0</v>
      </c>
      <c r="AL13" s="9">
        <v>0</v>
      </c>
      <c r="AM13" s="10">
        <f>IFERROR(AL13/G13,0)</f>
        <v>0</v>
      </c>
      <c r="AN13" s="9">
        <v>0</v>
      </c>
      <c r="AO13" s="10">
        <f>IFERROR(AN13/G13,0)</f>
        <v>0</v>
      </c>
      <c r="AP13" s="9">
        <v>0</v>
      </c>
      <c r="AQ13" s="9">
        <v>0</v>
      </c>
      <c r="AR13" s="10">
        <f>IFERROR(AQ13/G13,0)</f>
        <v>0</v>
      </c>
      <c r="AS13" s="9">
        <v>0</v>
      </c>
      <c r="AT13" s="9" t="s">
        <v>80</v>
      </c>
      <c r="AU13" s="9" t="str">
        <f t="shared" si="7"/>
        <v>принято</v>
      </c>
      <c r="AV13" s="11" t="str">
        <f t="shared" si="8"/>
        <v>принято</v>
      </c>
      <c r="AW13" s="11" t="s">
        <v>69</v>
      </c>
      <c r="AX13" s="11" t="str">
        <f>IF(C13="ПОО","принято",IF(C13="ОО ВО","принято",IF(C13=0,"принято","ВВЕДЕНЫ НЕКОРРЕКТНЫЕ ЗНАЧЕНИЯ")))</f>
        <v>принято</v>
      </c>
    </row>
    <row r="14" spans="1:50" s="6" customFormat="1" ht="54.75" customHeight="1" x14ac:dyDescent="0.25">
      <c r="A14" s="11" t="s">
        <v>114</v>
      </c>
      <c r="B14" s="11" t="s">
        <v>115</v>
      </c>
      <c r="C14" s="11" t="s">
        <v>116</v>
      </c>
      <c r="D14" s="11" t="s">
        <v>67</v>
      </c>
      <c r="E14" s="26" t="s">
        <v>38</v>
      </c>
      <c r="F14" s="11" t="s">
        <v>73</v>
      </c>
      <c r="G14" s="9">
        <v>0</v>
      </c>
      <c r="H14" s="9">
        <v>0</v>
      </c>
      <c r="I14" s="10">
        <f t="shared" si="0"/>
        <v>0</v>
      </c>
      <c r="J14" s="9">
        <v>0</v>
      </c>
      <c r="K14" s="10">
        <f t="shared" si="1"/>
        <v>0</v>
      </c>
      <c r="L14" s="9">
        <v>0</v>
      </c>
      <c r="M14" s="10">
        <f t="shared" si="2"/>
        <v>0</v>
      </c>
      <c r="N14" s="9">
        <v>0</v>
      </c>
      <c r="O14" s="10">
        <f t="shared" si="3"/>
        <v>0</v>
      </c>
      <c r="P14" s="9">
        <v>0</v>
      </c>
      <c r="Q14" s="10">
        <f t="shared" si="4"/>
        <v>0</v>
      </c>
      <c r="R14" s="9">
        <v>0</v>
      </c>
      <c r="S14" s="10">
        <f t="shared" si="5"/>
        <v>0</v>
      </c>
      <c r="T14" s="9">
        <v>0</v>
      </c>
      <c r="U14" s="10">
        <f t="shared" ref="U14:U16" si="9">IFERROR(T14/G14,0)</f>
        <v>0</v>
      </c>
      <c r="V14" s="9">
        <v>0</v>
      </c>
      <c r="W14" s="9">
        <v>0</v>
      </c>
      <c r="X14" s="10">
        <f t="shared" ref="X14:X16" si="10">IFERROR(W14/G14,0)</f>
        <v>0</v>
      </c>
      <c r="Y14" s="9">
        <v>0</v>
      </c>
      <c r="Z14" s="9">
        <v>0</v>
      </c>
      <c r="AA14" s="10">
        <f t="shared" si="6"/>
        <v>0</v>
      </c>
      <c r="AB14" s="9">
        <v>0</v>
      </c>
      <c r="AC14" s="10">
        <f t="shared" ref="AC14:AC16" si="11">IFERROR(AB14/G14,0)</f>
        <v>0</v>
      </c>
      <c r="AD14" s="9">
        <v>0</v>
      </c>
      <c r="AE14" s="10">
        <f t="shared" ref="AE14:AE16" si="12">IFERROR(AD14/G14,0)</f>
        <v>0</v>
      </c>
      <c r="AF14" s="9">
        <v>0</v>
      </c>
      <c r="AG14" s="10">
        <f t="shared" ref="AG14:AG16" si="13">IFERROR(AF14/G14,0)</f>
        <v>0</v>
      </c>
      <c r="AH14" s="9">
        <v>0</v>
      </c>
      <c r="AI14" s="10">
        <f t="shared" ref="AI14:AI16" si="14">IFERROR(AH14/G14,0)</f>
        <v>0</v>
      </c>
      <c r="AJ14" s="9">
        <v>0</v>
      </c>
      <c r="AK14" s="10">
        <f t="shared" ref="AK14:AK16" si="15">IFERROR(AJ14/G14,0)</f>
        <v>0</v>
      </c>
      <c r="AL14" s="9">
        <v>0</v>
      </c>
      <c r="AM14" s="10">
        <f t="shared" ref="AM14:AM16" si="16">IFERROR(AL14/G14,0)</f>
        <v>0</v>
      </c>
      <c r="AN14" s="9">
        <v>0</v>
      </c>
      <c r="AO14" s="10">
        <f t="shared" ref="AO14:AO16" si="17">IFERROR(AN14/G14,0)</f>
        <v>0</v>
      </c>
      <c r="AP14" s="9">
        <v>0</v>
      </c>
      <c r="AQ14" s="9">
        <v>0</v>
      </c>
      <c r="AR14" s="10">
        <f t="shared" ref="AR14:AR16" si="18">IFERROR(AQ14/G14,0)</f>
        <v>0</v>
      </c>
      <c r="AS14" s="9">
        <v>0</v>
      </c>
      <c r="AT14" s="9" t="s">
        <v>80</v>
      </c>
      <c r="AU14" s="9" t="str">
        <f t="shared" si="7"/>
        <v>принято</v>
      </c>
      <c r="AV14" s="11" t="str">
        <f t="shared" si="8"/>
        <v>принято</v>
      </c>
      <c r="AW14" s="11" t="s">
        <v>69</v>
      </c>
      <c r="AX14" s="11" t="str">
        <f t="shared" ref="AX14:AX17" si="19">IF(C14="ПОО","принято",IF(C14="ОО ВО","принято",IF(C14=0,"принято","ВВЕДЕНЫ НЕКОРРЕКТНЫЕ ЗНАЧЕНИЯ")))</f>
        <v>принято</v>
      </c>
    </row>
    <row r="15" spans="1:50" s="6" customFormat="1" ht="54.75" customHeight="1" x14ac:dyDescent="0.25">
      <c r="A15" s="11" t="s">
        <v>114</v>
      </c>
      <c r="B15" s="11" t="s">
        <v>115</v>
      </c>
      <c r="C15" s="11" t="s">
        <v>116</v>
      </c>
      <c r="D15" s="11" t="s">
        <v>67</v>
      </c>
      <c r="E15" s="26" t="s">
        <v>39</v>
      </c>
      <c r="F15" s="11" t="s">
        <v>74</v>
      </c>
      <c r="G15" s="9">
        <v>0</v>
      </c>
      <c r="H15" s="9">
        <v>0</v>
      </c>
      <c r="I15" s="10">
        <f t="shared" si="0"/>
        <v>0</v>
      </c>
      <c r="J15" s="9">
        <v>0</v>
      </c>
      <c r="K15" s="10">
        <f t="shared" si="1"/>
        <v>0</v>
      </c>
      <c r="L15" s="9">
        <v>0</v>
      </c>
      <c r="M15" s="10">
        <f t="shared" si="2"/>
        <v>0</v>
      </c>
      <c r="N15" s="9">
        <v>0</v>
      </c>
      <c r="O15" s="10">
        <f t="shared" si="3"/>
        <v>0</v>
      </c>
      <c r="P15" s="9">
        <v>0</v>
      </c>
      <c r="Q15" s="10">
        <f t="shared" si="4"/>
        <v>0</v>
      </c>
      <c r="R15" s="9">
        <v>0</v>
      </c>
      <c r="S15" s="10">
        <f t="shared" si="5"/>
        <v>0</v>
      </c>
      <c r="T15" s="9">
        <v>0</v>
      </c>
      <c r="U15" s="10">
        <f t="shared" si="9"/>
        <v>0</v>
      </c>
      <c r="V15" s="9">
        <v>0</v>
      </c>
      <c r="W15" s="9">
        <v>0</v>
      </c>
      <c r="X15" s="10">
        <f t="shared" si="10"/>
        <v>0</v>
      </c>
      <c r="Y15" s="9">
        <v>0</v>
      </c>
      <c r="Z15" s="9">
        <v>0</v>
      </c>
      <c r="AA15" s="10">
        <f t="shared" si="6"/>
        <v>0</v>
      </c>
      <c r="AB15" s="9">
        <v>0</v>
      </c>
      <c r="AC15" s="10">
        <f t="shared" si="11"/>
        <v>0</v>
      </c>
      <c r="AD15" s="9">
        <v>0</v>
      </c>
      <c r="AE15" s="10">
        <f t="shared" si="12"/>
        <v>0</v>
      </c>
      <c r="AF15" s="9">
        <v>0</v>
      </c>
      <c r="AG15" s="10">
        <f t="shared" si="13"/>
        <v>0</v>
      </c>
      <c r="AH15" s="9">
        <v>0</v>
      </c>
      <c r="AI15" s="10">
        <f t="shared" si="14"/>
        <v>0</v>
      </c>
      <c r="AJ15" s="9">
        <v>0</v>
      </c>
      <c r="AK15" s="10">
        <f t="shared" si="15"/>
        <v>0</v>
      </c>
      <c r="AL15" s="9">
        <v>0</v>
      </c>
      <c r="AM15" s="10">
        <f t="shared" si="16"/>
        <v>0</v>
      </c>
      <c r="AN15" s="9">
        <v>0</v>
      </c>
      <c r="AO15" s="10">
        <f t="shared" si="17"/>
        <v>0</v>
      </c>
      <c r="AP15" s="9">
        <v>0</v>
      </c>
      <c r="AQ15" s="9">
        <v>0</v>
      </c>
      <c r="AR15" s="10">
        <f t="shared" si="18"/>
        <v>0</v>
      </c>
      <c r="AS15" s="9">
        <v>0</v>
      </c>
      <c r="AT15" s="9" t="s">
        <v>80</v>
      </c>
      <c r="AU15" s="9" t="str">
        <f t="shared" si="7"/>
        <v>принято</v>
      </c>
      <c r="AV15" s="11" t="str">
        <f t="shared" si="8"/>
        <v>принято</v>
      </c>
      <c r="AW15" s="11" t="s">
        <v>69</v>
      </c>
      <c r="AX15" s="11" t="str">
        <f t="shared" si="19"/>
        <v>принято</v>
      </c>
    </row>
    <row r="16" spans="1:50" s="6" customFormat="1" ht="54.75" customHeight="1" x14ac:dyDescent="0.25">
      <c r="A16" s="11" t="s">
        <v>114</v>
      </c>
      <c r="B16" s="11" t="s">
        <v>115</v>
      </c>
      <c r="C16" s="11" t="s">
        <v>116</v>
      </c>
      <c r="D16" s="11" t="s">
        <v>67</v>
      </c>
      <c r="E16" s="26" t="s">
        <v>40</v>
      </c>
      <c r="F16" s="11" t="s">
        <v>75</v>
      </c>
      <c r="G16" s="9">
        <v>0</v>
      </c>
      <c r="H16" s="9">
        <v>0</v>
      </c>
      <c r="I16" s="10">
        <f t="shared" si="0"/>
        <v>0</v>
      </c>
      <c r="J16" s="9">
        <v>0</v>
      </c>
      <c r="K16" s="10">
        <f t="shared" si="1"/>
        <v>0</v>
      </c>
      <c r="L16" s="9">
        <v>0</v>
      </c>
      <c r="M16" s="10">
        <f t="shared" si="2"/>
        <v>0</v>
      </c>
      <c r="N16" s="9">
        <v>0</v>
      </c>
      <c r="O16" s="10">
        <f t="shared" si="3"/>
        <v>0</v>
      </c>
      <c r="P16" s="9">
        <v>0</v>
      </c>
      <c r="Q16" s="10">
        <f t="shared" si="4"/>
        <v>0</v>
      </c>
      <c r="R16" s="9">
        <v>0</v>
      </c>
      <c r="S16" s="10">
        <f t="shared" si="5"/>
        <v>0</v>
      </c>
      <c r="T16" s="9">
        <v>0</v>
      </c>
      <c r="U16" s="10">
        <f t="shared" si="9"/>
        <v>0</v>
      </c>
      <c r="V16" s="9">
        <v>0</v>
      </c>
      <c r="W16" s="9">
        <v>0</v>
      </c>
      <c r="X16" s="10">
        <f t="shared" si="10"/>
        <v>0</v>
      </c>
      <c r="Y16" s="9">
        <v>0</v>
      </c>
      <c r="Z16" s="9">
        <v>0</v>
      </c>
      <c r="AA16" s="10">
        <f t="shared" si="6"/>
        <v>0</v>
      </c>
      <c r="AB16" s="9">
        <v>0</v>
      </c>
      <c r="AC16" s="10">
        <f t="shared" si="11"/>
        <v>0</v>
      </c>
      <c r="AD16" s="9">
        <v>0</v>
      </c>
      <c r="AE16" s="10">
        <f t="shared" si="12"/>
        <v>0</v>
      </c>
      <c r="AF16" s="9">
        <v>0</v>
      </c>
      <c r="AG16" s="10">
        <f t="shared" si="13"/>
        <v>0</v>
      </c>
      <c r="AH16" s="9">
        <v>0</v>
      </c>
      <c r="AI16" s="10">
        <f t="shared" si="14"/>
        <v>0</v>
      </c>
      <c r="AJ16" s="9">
        <v>0</v>
      </c>
      <c r="AK16" s="10">
        <f t="shared" si="15"/>
        <v>0</v>
      </c>
      <c r="AL16" s="9">
        <v>0</v>
      </c>
      <c r="AM16" s="10">
        <f t="shared" si="16"/>
        <v>0</v>
      </c>
      <c r="AN16" s="9">
        <v>0</v>
      </c>
      <c r="AO16" s="10">
        <f t="shared" si="17"/>
        <v>0</v>
      </c>
      <c r="AP16" s="9">
        <v>0</v>
      </c>
      <c r="AQ16" s="9">
        <v>0</v>
      </c>
      <c r="AR16" s="10">
        <f t="shared" si="18"/>
        <v>0</v>
      </c>
      <c r="AS16" s="9">
        <v>0</v>
      </c>
      <c r="AT16" s="9" t="s">
        <v>80</v>
      </c>
      <c r="AU16" s="9" t="str">
        <f t="shared" si="7"/>
        <v>принято</v>
      </c>
      <c r="AV16" s="11" t="str">
        <f t="shared" si="8"/>
        <v>принято</v>
      </c>
      <c r="AW16" s="11" t="s">
        <v>69</v>
      </c>
      <c r="AX16" s="11" t="str">
        <f t="shared" si="19"/>
        <v>принято</v>
      </c>
    </row>
    <row r="17" spans="1:50" s="6" customFormat="1" ht="54.75" customHeight="1" x14ac:dyDescent="0.25">
      <c r="A17" s="11" t="s">
        <v>114</v>
      </c>
      <c r="B17" s="11" t="s">
        <v>115</v>
      </c>
      <c r="C17" s="11" t="s">
        <v>116</v>
      </c>
      <c r="D17" s="11" t="s">
        <v>67</v>
      </c>
      <c r="E17" s="26" t="s">
        <v>41</v>
      </c>
      <c r="F17" s="11" t="s">
        <v>76</v>
      </c>
      <c r="G17" s="9">
        <v>0</v>
      </c>
      <c r="H17" s="9">
        <v>0</v>
      </c>
      <c r="I17" s="10">
        <f t="shared" si="0"/>
        <v>0</v>
      </c>
      <c r="J17" s="9">
        <v>0</v>
      </c>
      <c r="K17" s="10">
        <f t="shared" si="1"/>
        <v>0</v>
      </c>
      <c r="L17" s="9">
        <v>0</v>
      </c>
      <c r="M17" s="10">
        <f t="shared" si="2"/>
        <v>0</v>
      </c>
      <c r="N17" s="9">
        <v>0</v>
      </c>
      <c r="O17" s="10">
        <f t="shared" si="3"/>
        <v>0</v>
      </c>
      <c r="P17" s="9">
        <v>0</v>
      </c>
      <c r="Q17" s="10">
        <f t="shared" si="4"/>
        <v>0</v>
      </c>
      <c r="R17" s="9">
        <v>0</v>
      </c>
      <c r="S17" s="10">
        <f t="shared" si="5"/>
        <v>0</v>
      </c>
      <c r="T17" s="9">
        <v>0</v>
      </c>
      <c r="U17" s="10">
        <f>IFERROR(T17/G17,0)</f>
        <v>0</v>
      </c>
      <c r="V17" s="9">
        <v>0</v>
      </c>
      <c r="W17" s="9">
        <v>0</v>
      </c>
      <c r="X17" s="10">
        <f>IFERROR(W17/G17,0)</f>
        <v>0</v>
      </c>
      <c r="Y17" s="9">
        <v>0</v>
      </c>
      <c r="Z17" s="9">
        <v>0</v>
      </c>
      <c r="AA17" s="10">
        <f t="shared" si="6"/>
        <v>0</v>
      </c>
      <c r="AB17" s="9">
        <v>0</v>
      </c>
      <c r="AC17" s="10">
        <f>IFERROR(AB17/G17,0)</f>
        <v>0</v>
      </c>
      <c r="AD17" s="9">
        <v>0</v>
      </c>
      <c r="AE17" s="10">
        <f>IFERROR(AD17/G17,0)</f>
        <v>0</v>
      </c>
      <c r="AF17" s="9">
        <v>0</v>
      </c>
      <c r="AG17" s="10">
        <f>IFERROR(AF17/G17,0)</f>
        <v>0</v>
      </c>
      <c r="AH17" s="9">
        <v>0</v>
      </c>
      <c r="AI17" s="10">
        <f>IFERROR(AH17/G17,0)</f>
        <v>0</v>
      </c>
      <c r="AJ17" s="9">
        <v>0</v>
      </c>
      <c r="AK17" s="10">
        <f>IFERROR(AJ17/G17,0)</f>
        <v>0</v>
      </c>
      <c r="AL17" s="9">
        <v>0</v>
      </c>
      <c r="AM17" s="10">
        <f>IFERROR(AL17/G17,0)</f>
        <v>0</v>
      </c>
      <c r="AN17" s="9">
        <v>0</v>
      </c>
      <c r="AO17" s="10">
        <f>IFERROR(AN17/G17,0)</f>
        <v>0</v>
      </c>
      <c r="AP17" s="9">
        <v>0</v>
      </c>
      <c r="AQ17" s="9">
        <v>0</v>
      </c>
      <c r="AR17" s="10">
        <f>IFERROR(AQ17/G17,0)</f>
        <v>0</v>
      </c>
      <c r="AS17" s="9">
        <v>0</v>
      </c>
      <c r="AT17" s="9" t="s">
        <v>80</v>
      </c>
      <c r="AU17" s="15" t="str">
        <f t="shared" si="7"/>
        <v>принято</v>
      </c>
      <c r="AV17" s="11" t="str">
        <f t="shared" si="8"/>
        <v>принято</v>
      </c>
      <c r="AW17" s="11" t="s">
        <v>69</v>
      </c>
      <c r="AX17" s="11" t="str">
        <f t="shared" si="19"/>
        <v>принято</v>
      </c>
    </row>
    <row r="18" spans="1:50" ht="54.75" customHeight="1" x14ac:dyDescent="0.3">
      <c r="A18" s="11" t="s">
        <v>114</v>
      </c>
      <c r="B18" s="11" t="s">
        <v>115</v>
      </c>
      <c r="C18" s="11" t="s">
        <v>116</v>
      </c>
      <c r="D18" s="11" t="s">
        <v>77</v>
      </c>
      <c r="E18" s="26" t="s">
        <v>34</v>
      </c>
      <c r="F18" s="20" t="s">
        <v>68</v>
      </c>
      <c r="G18" s="9">
        <v>82</v>
      </c>
      <c r="H18" s="9">
        <v>24</v>
      </c>
      <c r="I18" s="10">
        <f>IFERROR(H18/G18,0)</f>
        <v>0.29268292682926828</v>
      </c>
      <c r="J18" s="9">
        <v>0</v>
      </c>
      <c r="K18" s="10">
        <f>IFERROR(J18/G18,0)</f>
        <v>0</v>
      </c>
      <c r="L18" s="9">
        <v>0</v>
      </c>
      <c r="M18" s="10">
        <f>IFERROR(L18/G18,0)</f>
        <v>0</v>
      </c>
      <c r="N18" s="9">
        <v>1</v>
      </c>
      <c r="O18" s="10">
        <f>IFERROR(N18/G18,0)</f>
        <v>1.2195121951219513E-2</v>
      </c>
      <c r="P18" s="9">
        <v>42</v>
      </c>
      <c r="Q18" s="10">
        <f>IFERROR(P18/G18,0)</f>
        <v>0.51219512195121952</v>
      </c>
      <c r="R18" s="14">
        <v>1</v>
      </c>
      <c r="S18" s="10">
        <f>IFERROR(R18/G18,0)</f>
        <v>1.2195121951219513E-2</v>
      </c>
      <c r="T18" s="9">
        <v>0</v>
      </c>
      <c r="U18" s="10">
        <f>IFERROR(T18/G18,0)</f>
        <v>0</v>
      </c>
      <c r="V18" s="9">
        <v>0</v>
      </c>
      <c r="W18" s="9">
        <v>0</v>
      </c>
      <c r="X18" s="10">
        <f>IFERROR(W18/G18,0)</f>
        <v>0</v>
      </c>
      <c r="Y18" s="9">
        <v>0</v>
      </c>
      <c r="Z18" s="9">
        <v>14</v>
      </c>
      <c r="AA18" s="10">
        <f t="shared" si="6"/>
        <v>0.17073170731707318</v>
      </c>
      <c r="AB18" s="9">
        <v>9</v>
      </c>
      <c r="AC18" s="10">
        <v>0.64280000000000004</v>
      </c>
      <c r="AD18" s="9">
        <v>0</v>
      </c>
      <c r="AE18" s="10">
        <f>IFERROR(AD18/G18,0)</f>
        <v>0</v>
      </c>
      <c r="AF18" s="9">
        <v>0</v>
      </c>
      <c r="AG18" s="10">
        <f>IFERROR(AF18/G18,0)</f>
        <v>0</v>
      </c>
      <c r="AH18" s="9">
        <v>5</v>
      </c>
      <c r="AI18" s="10">
        <v>0.35720000000000002</v>
      </c>
      <c r="AJ18" s="9">
        <v>0</v>
      </c>
      <c r="AK18" s="10">
        <f>IFERROR(AJ18/G18,0)</f>
        <v>0</v>
      </c>
      <c r="AL18" s="9">
        <v>0</v>
      </c>
      <c r="AM18" s="10">
        <f>IFERROR(AL18/G18,0)</f>
        <v>0</v>
      </c>
      <c r="AN18" s="9">
        <v>0</v>
      </c>
      <c r="AO18" s="10">
        <f>IFERROR(AN18/G18,0)</f>
        <v>0</v>
      </c>
      <c r="AP18" s="9">
        <v>0</v>
      </c>
      <c r="AQ18" s="9">
        <v>0</v>
      </c>
      <c r="AR18" s="10">
        <f>IFERROR(AQ18/G18,0)</f>
        <v>0</v>
      </c>
      <c r="AS18" s="9">
        <v>0</v>
      </c>
      <c r="AT18" s="9" t="s">
        <v>80</v>
      </c>
      <c r="AU18" s="9" t="str">
        <f>IF(G18=H18+J18+N18+T18+W18+L18+P18+R18+Z18,"принято","ВЫПУСК НЕ СОВПАДАЕТ С СУММОЙ ПО ГРАФАМ")</f>
        <v>принято</v>
      </c>
      <c r="AV18" s="11" t="s">
        <v>69</v>
      </c>
      <c r="AW18" s="11" t="str">
        <f>IF(A18&lt;&gt;0,IF(A18&lt;&gt;0,IF(A18&lt;&gt;0,IF(B18&lt;&gt;0,IF(C18&lt;&gt;0,IF(D18&lt;&gt;0,"принято","ГРАФЫ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18" s="11" t="str">
        <f>IF(C18="ПОО","принято",IF(C18="ОО ВО","принято",IF(C18=0,"принято","ВВЕДЕНЫ НЕКОРРЕКТНЫЕ ЗНАЧЕНИЯ")))</f>
        <v>принято</v>
      </c>
    </row>
    <row r="19" spans="1:50" ht="54.75" customHeight="1" x14ac:dyDescent="0.3">
      <c r="A19" s="11" t="s">
        <v>114</v>
      </c>
      <c r="B19" s="11" t="s">
        <v>115</v>
      </c>
      <c r="C19" s="11" t="s">
        <v>116</v>
      </c>
      <c r="D19" s="11" t="s">
        <v>77</v>
      </c>
      <c r="E19" s="26" t="s">
        <v>35</v>
      </c>
      <c r="F19" s="11" t="s">
        <v>70</v>
      </c>
      <c r="G19" s="9">
        <v>0</v>
      </c>
      <c r="H19" s="9">
        <v>0</v>
      </c>
      <c r="I19" s="10">
        <f t="shared" ref="I19:I25" si="20">IFERROR(H19/G19,0)</f>
        <v>0</v>
      </c>
      <c r="J19" s="9">
        <v>0</v>
      </c>
      <c r="K19" s="10">
        <f t="shared" ref="K19:K25" si="21">IFERROR(J19/G19,0)</f>
        <v>0</v>
      </c>
      <c r="L19" s="9">
        <v>0</v>
      </c>
      <c r="M19" s="10">
        <f t="shared" ref="M19:M25" si="22">IFERROR(L19/G19,0)</f>
        <v>0</v>
      </c>
      <c r="N19" s="9">
        <v>0</v>
      </c>
      <c r="O19" s="10">
        <f t="shared" ref="O19:O25" si="23">IFERROR(N19/G19,0)</f>
        <v>0</v>
      </c>
      <c r="P19" s="9">
        <v>0</v>
      </c>
      <c r="Q19" s="10">
        <f t="shared" ref="Q19:Q25" si="24">IFERROR(P19/G19,0)</f>
        <v>0</v>
      </c>
      <c r="R19" s="9">
        <v>0</v>
      </c>
      <c r="S19" s="10">
        <f t="shared" ref="S19:S25" si="25">IFERROR(R19/G19,0)</f>
        <v>0</v>
      </c>
      <c r="T19" s="9">
        <v>0</v>
      </c>
      <c r="U19" s="10">
        <f>IFERROR(T19/G19,0)</f>
        <v>0</v>
      </c>
      <c r="V19" s="9">
        <v>0</v>
      </c>
      <c r="W19" s="9">
        <v>0</v>
      </c>
      <c r="X19" s="10">
        <f>IFERROR(W19/G19,0)</f>
        <v>0</v>
      </c>
      <c r="Y19" s="9">
        <v>0</v>
      </c>
      <c r="Z19" s="9">
        <v>0</v>
      </c>
      <c r="AA19" s="10">
        <f t="shared" si="6"/>
        <v>0</v>
      </c>
      <c r="AB19" s="9">
        <v>0</v>
      </c>
      <c r="AC19" s="10">
        <f>IFERROR(AB19/G19,0)</f>
        <v>0</v>
      </c>
      <c r="AD19" s="9">
        <v>0</v>
      </c>
      <c r="AE19" s="10">
        <f>IFERROR(AD19/G19,0)</f>
        <v>0</v>
      </c>
      <c r="AF19" s="9">
        <v>0</v>
      </c>
      <c r="AG19" s="10">
        <f>IFERROR(AF19/G19,0)</f>
        <v>0</v>
      </c>
      <c r="AH19" s="9">
        <v>0</v>
      </c>
      <c r="AI19" s="10">
        <f>IFERROR(AH19/G19,0)</f>
        <v>0</v>
      </c>
      <c r="AJ19" s="9">
        <v>0</v>
      </c>
      <c r="AK19" s="10">
        <f>IFERROR(AJ19/G19,0)</f>
        <v>0</v>
      </c>
      <c r="AL19" s="9">
        <v>0</v>
      </c>
      <c r="AM19" s="10">
        <f>IFERROR(AL19/G19,0)</f>
        <v>0</v>
      </c>
      <c r="AN19" s="9">
        <v>0</v>
      </c>
      <c r="AO19" s="10">
        <f>IFERROR(AN19/G19,0)</f>
        <v>0</v>
      </c>
      <c r="AP19" s="9">
        <v>0</v>
      </c>
      <c r="AQ19" s="9">
        <v>0</v>
      </c>
      <c r="AR19" s="10">
        <f>IFERROR(AQ19/G19,0)</f>
        <v>0</v>
      </c>
      <c r="AS19" s="9">
        <v>0</v>
      </c>
      <c r="AT19" s="9" t="s">
        <v>80</v>
      </c>
      <c r="AU19" s="9" t="str">
        <f t="shared" ref="AU19:AU25" si="26">IF(G19=H19+J19+N19+T19+W19+L19+P19+R19+Z19,"принято","ВЫПУСК НЕ СОВПАДАЕТ С СУММОЙ ПО ГРАФАМ")</f>
        <v>принято</v>
      </c>
      <c r="AV19" s="11" t="str">
        <f t="shared" ref="AV19:AV25" si="27">IF(G19=AB19+AD19+AH19+AJ19+AL19+AF19+AN19+AQ19,"принято","ВЫПУСК НЕ СОВПАДАЕТ С СУММОЙ ПО ГРАФАМ")</f>
        <v>принято</v>
      </c>
      <c r="AW19" s="11" t="s">
        <v>69</v>
      </c>
      <c r="AX19" s="11" t="str">
        <f>IF(C19="ПОО","принято",IF(C19="ОО ВО","принято",IF(C19=0,"принято","ВВЕДЕНЫ НЕКОРРЕКТНЫЕ ЗНАЧЕНИЯ")))</f>
        <v>принято</v>
      </c>
    </row>
    <row r="20" spans="1:50" ht="54.75" customHeight="1" x14ac:dyDescent="0.3">
      <c r="A20" s="11" t="s">
        <v>114</v>
      </c>
      <c r="B20" s="11" t="s">
        <v>115</v>
      </c>
      <c r="C20" s="11" t="s">
        <v>116</v>
      </c>
      <c r="D20" s="11" t="s">
        <v>77</v>
      </c>
      <c r="E20" s="26" t="s">
        <v>36</v>
      </c>
      <c r="F20" s="11" t="s">
        <v>71</v>
      </c>
      <c r="G20" s="9">
        <v>0</v>
      </c>
      <c r="H20" s="9">
        <v>0</v>
      </c>
      <c r="I20" s="10">
        <f t="shared" si="20"/>
        <v>0</v>
      </c>
      <c r="J20" s="9">
        <v>0</v>
      </c>
      <c r="K20" s="10">
        <f t="shared" si="21"/>
        <v>0</v>
      </c>
      <c r="L20" s="9">
        <v>0</v>
      </c>
      <c r="M20" s="10">
        <f t="shared" si="22"/>
        <v>0</v>
      </c>
      <c r="N20" s="9">
        <v>0</v>
      </c>
      <c r="O20" s="10">
        <f t="shared" si="23"/>
        <v>0</v>
      </c>
      <c r="P20" s="9">
        <v>0</v>
      </c>
      <c r="Q20" s="10">
        <f t="shared" si="24"/>
        <v>0</v>
      </c>
      <c r="R20" s="9">
        <v>0</v>
      </c>
      <c r="S20" s="10">
        <f t="shared" si="25"/>
        <v>0</v>
      </c>
      <c r="T20" s="9">
        <v>0</v>
      </c>
      <c r="U20" s="10">
        <f>IFERROR(T20/G20,0)</f>
        <v>0</v>
      </c>
      <c r="V20" s="9">
        <v>0</v>
      </c>
      <c r="W20" s="9">
        <v>0</v>
      </c>
      <c r="X20" s="10">
        <f>IFERROR(W20/G20,0)</f>
        <v>0</v>
      </c>
      <c r="Y20" s="9">
        <v>0</v>
      </c>
      <c r="Z20" s="9">
        <v>0</v>
      </c>
      <c r="AA20" s="10">
        <f t="shared" si="6"/>
        <v>0</v>
      </c>
      <c r="AB20" s="9">
        <v>0</v>
      </c>
      <c r="AC20" s="10">
        <f>IFERROR(AB20/G20,0)</f>
        <v>0</v>
      </c>
      <c r="AD20" s="9">
        <v>0</v>
      </c>
      <c r="AE20" s="10">
        <f>IFERROR(AD20/G20,0)</f>
        <v>0</v>
      </c>
      <c r="AF20" s="9">
        <v>0</v>
      </c>
      <c r="AG20" s="10">
        <f>IFERROR(AF20/G20,0)</f>
        <v>0</v>
      </c>
      <c r="AH20" s="9">
        <v>0</v>
      </c>
      <c r="AI20" s="10">
        <f>IFERROR(AH20/G20,0)</f>
        <v>0</v>
      </c>
      <c r="AJ20" s="9">
        <v>0</v>
      </c>
      <c r="AK20" s="10">
        <f>IFERROR(AJ20/G20,0)</f>
        <v>0</v>
      </c>
      <c r="AL20" s="9">
        <v>0</v>
      </c>
      <c r="AM20" s="10">
        <f>IFERROR(AL20/G20,0)</f>
        <v>0</v>
      </c>
      <c r="AN20" s="9">
        <v>0</v>
      </c>
      <c r="AO20" s="10">
        <f>IFERROR(AN20/G20,0)</f>
        <v>0</v>
      </c>
      <c r="AP20" s="9">
        <v>0</v>
      </c>
      <c r="AQ20" s="9">
        <v>0</v>
      </c>
      <c r="AR20" s="10">
        <f>IFERROR(AQ20/G20,0)</f>
        <v>0</v>
      </c>
      <c r="AS20" s="9">
        <v>0</v>
      </c>
      <c r="AT20" s="9" t="s">
        <v>80</v>
      </c>
      <c r="AU20" s="9" t="str">
        <f t="shared" si="26"/>
        <v>принято</v>
      </c>
      <c r="AV20" s="11" t="str">
        <f t="shared" si="27"/>
        <v>принято</v>
      </c>
      <c r="AW20" s="11" t="s">
        <v>69</v>
      </c>
      <c r="AX20" s="11" t="str">
        <f>IF(C20="ПОО","принято",IF(C20="ОО ВО","принято",IF(C20=0,"принято","ВВЕДЕНЫ НЕКОРРЕКТНЫЕ ЗНАЧЕНИЯ")))</f>
        <v>принято</v>
      </c>
    </row>
    <row r="21" spans="1:50" ht="54.75" customHeight="1" x14ac:dyDescent="0.3">
      <c r="A21" s="11" t="s">
        <v>114</v>
      </c>
      <c r="B21" s="11" t="s">
        <v>115</v>
      </c>
      <c r="C21" s="11" t="s">
        <v>116</v>
      </c>
      <c r="D21" s="11" t="s">
        <v>77</v>
      </c>
      <c r="E21" s="26" t="s">
        <v>37</v>
      </c>
      <c r="F21" s="11" t="s">
        <v>72</v>
      </c>
      <c r="G21" s="9">
        <v>0</v>
      </c>
      <c r="H21" s="9">
        <v>0</v>
      </c>
      <c r="I21" s="10">
        <f t="shared" si="20"/>
        <v>0</v>
      </c>
      <c r="J21" s="9">
        <v>0</v>
      </c>
      <c r="K21" s="10">
        <f t="shared" si="21"/>
        <v>0</v>
      </c>
      <c r="L21" s="9">
        <v>0</v>
      </c>
      <c r="M21" s="10">
        <f t="shared" si="22"/>
        <v>0</v>
      </c>
      <c r="N21" s="9">
        <v>0</v>
      </c>
      <c r="O21" s="10">
        <f t="shared" si="23"/>
        <v>0</v>
      </c>
      <c r="P21" s="9">
        <v>0</v>
      </c>
      <c r="Q21" s="10">
        <f t="shared" si="24"/>
        <v>0</v>
      </c>
      <c r="R21" s="9">
        <v>0</v>
      </c>
      <c r="S21" s="10">
        <f t="shared" si="25"/>
        <v>0</v>
      </c>
      <c r="T21" s="9">
        <v>0</v>
      </c>
      <c r="U21" s="10">
        <f>IFERROR(T21/G21,0)</f>
        <v>0</v>
      </c>
      <c r="V21" s="9">
        <v>0</v>
      </c>
      <c r="W21" s="9">
        <v>0</v>
      </c>
      <c r="X21" s="10">
        <f>IFERROR(W21/G21,0)</f>
        <v>0</v>
      </c>
      <c r="Y21" s="9">
        <v>0</v>
      </c>
      <c r="Z21" s="9">
        <v>0</v>
      </c>
      <c r="AA21" s="10">
        <f t="shared" si="6"/>
        <v>0</v>
      </c>
      <c r="AB21" s="9">
        <v>0</v>
      </c>
      <c r="AC21" s="10">
        <f>IFERROR(AB21/G21,0)</f>
        <v>0</v>
      </c>
      <c r="AD21" s="9">
        <v>0</v>
      </c>
      <c r="AE21" s="10">
        <f>IFERROR(AD21/G21,0)</f>
        <v>0</v>
      </c>
      <c r="AF21" s="9">
        <v>0</v>
      </c>
      <c r="AG21" s="10">
        <f>IFERROR(AF21/G21,0)</f>
        <v>0</v>
      </c>
      <c r="AH21" s="9">
        <v>0</v>
      </c>
      <c r="AI21" s="10">
        <f>IFERROR(AH21/G21,0)</f>
        <v>0</v>
      </c>
      <c r="AJ21" s="9">
        <v>0</v>
      </c>
      <c r="AK21" s="10">
        <f>IFERROR(AJ21/G21,0)</f>
        <v>0</v>
      </c>
      <c r="AL21" s="9">
        <v>0</v>
      </c>
      <c r="AM21" s="10">
        <f>IFERROR(AL21/G21,0)</f>
        <v>0</v>
      </c>
      <c r="AN21" s="9">
        <v>0</v>
      </c>
      <c r="AO21" s="10">
        <f>IFERROR(AN21/G21,0)</f>
        <v>0</v>
      </c>
      <c r="AP21" s="9">
        <v>0</v>
      </c>
      <c r="AQ21" s="9">
        <v>0</v>
      </c>
      <c r="AR21" s="10">
        <f>IFERROR(AQ21/G21,0)</f>
        <v>0</v>
      </c>
      <c r="AS21" s="9">
        <v>0</v>
      </c>
      <c r="AT21" s="9" t="s">
        <v>80</v>
      </c>
      <c r="AU21" s="9" t="str">
        <f t="shared" si="26"/>
        <v>принято</v>
      </c>
      <c r="AV21" s="11" t="str">
        <f t="shared" si="27"/>
        <v>принято</v>
      </c>
      <c r="AW21" s="11" t="s">
        <v>69</v>
      </c>
      <c r="AX21" s="11" t="str">
        <f>IF(C21="ПОО","принято",IF(C21="ОО ВО","принято",IF(C21=0,"принято","ВВЕДЕНЫ НЕКОРРЕКТНЫЕ ЗНАЧЕНИЯ")))</f>
        <v>принято</v>
      </c>
    </row>
    <row r="22" spans="1:50" ht="54.75" customHeight="1" x14ac:dyDescent="0.3">
      <c r="A22" s="11" t="s">
        <v>114</v>
      </c>
      <c r="B22" s="11" t="s">
        <v>115</v>
      </c>
      <c r="C22" s="11" t="s">
        <v>116</v>
      </c>
      <c r="D22" s="11" t="s">
        <v>77</v>
      </c>
      <c r="E22" s="26" t="s">
        <v>38</v>
      </c>
      <c r="F22" s="11" t="s">
        <v>73</v>
      </c>
      <c r="G22" s="9">
        <v>0</v>
      </c>
      <c r="H22" s="9">
        <v>0</v>
      </c>
      <c r="I22" s="10">
        <f t="shared" si="20"/>
        <v>0</v>
      </c>
      <c r="J22" s="9">
        <v>0</v>
      </c>
      <c r="K22" s="10">
        <f t="shared" si="21"/>
        <v>0</v>
      </c>
      <c r="L22" s="9">
        <v>0</v>
      </c>
      <c r="M22" s="10">
        <f t="shared" si="22"/>
        <v>0</v>
      </c>
      <c r="N22" s="9">
        <v>0</v>
      </c>
      <c r="O22" s="10">
        <f t="shared" si="23"/>
        <v>0</v>
      </c>
      <c r="P22" s="9">
        <v>0</v>
      </c>
      <c r="Q22" s="10">
        <f t="shared" si="24"/>
        <v>0</v>
      </c>
      <c r="R22" s="9">
        <v>0</v>
      </c>
      <c r="S22" s="10">
        <f t="shared" si="25"/>
        <v>0</v>
      </c>
      <c r="T22" s="9">
        <v>0</v>
      </c>
      <c r="U22" s="10">
        <f t="shared" ref="U22:U24" si="28">IFERROR(T22/G22,0)</f>
        <v>0</v>
      </c>
      <c r="V22" s="9">
        <v>0</v>
      </c>
      <c r="W22" s="9">
        <v>0</v>
      </c>
      <c r="X22" s="10">
        <f t="shared" ref="X22:X24" si="29">IFERROR(W22/G22,0)</f>
        <v>0</v>
      </c>
      <c r="Y22" s="9">
        <v>0</v>
      </c>
      <c r="Z22" s="9">
        <v>0</v>
      </c>
      <c r="AA22" s="10">
        <f t="shared" si="6"/>
        <v>0</v>
      </c>
      <c r="AB22" s="9">
        <v>0</v>
      </c>
      <c r="AC22" s="10">
        <f t="shared" ref="AC22:AC24" si="30">IFERROR(AB22/G22,0)</f>
        <v>0</v>
      </c>
      <c r="AD22" s="9">
        <v>0</v>
      </c>
      <c r="AE22" s="10">
        <f t="shared" ref="AE22:AE24" si="31">IFERROR(AD22/G22,0)</f>
        <v>0</v>
      </c>
      <c r="AF22" s="9">
        <v>0</v>
      </c>
      <c r="AG22" s="10">
        <f t="shared" ref="AG22:AG24" si="32">IFERROR(AF22/G22,0)</f>
        <v>0</v>
      </c>
      <c r="AH22" s="9">
        <v>0</v>
      </c>
      <c r="AI22" s="10">
        <f t="shared" ref="AI22:AI24" si="33">IFERROR(AH22/G22,0)</f>
        <v>0</v>
      </c>
      <c r="AJ22" s="9">
        <v>0</v>
      </c>
      <c r="AK22" s="10">
        <f t="shared" ref="AK22:AK24" si="34">IFERROR(AJ22/G22,0)</f>
        <v>0</v>
      </c>
      <c r="AL22" s="9">
        <v>0</v>
      </c>
      <c r="AM22" s="10">
        <f t="shared" ref="AM22:AM24" si="35">IFERROR(AL22/G22,0)</f>
        <v>0</v>
      </c>
      <c r="AN22" s="9">
        <v>0</v>
      </c>
      <c r="AO22" s="10">
        <f t="shared" ref="AO22:AO24" si="36">IFERROR(AN22/G22,0)</f>
        <v>0</v>
      </c>
      <c r="AP22" s="9">
        <v>0</v>
      </c>
      <c r="AQ22" s="9">
        <v>0</v>
      </c>
      <c r="AR22" s="10">
        <f t="shared" ref="AR22:AR24" si="37">IFERROR(AQ22/G22,0)</f>
        <v>0</v>
      </c>
      <c r="AS22" s="9">
        <v>0</v>
      </c>
      <c r="AT22" s="9" t="s">
        <v>80</v>
      </c>
      <c r="AU22" s="9" t="str">
        <f t="shared" si="26"/>
        <v>принято</v>
      </c>
      <c r="AV22" s="11" t="str">
        <f t="shared" si="27"/>
        <v>принято</v>
      </c>
      <c r="AW22" s="11" t="s">
        <v>69</v>
      </c>
      <c r="AX22" s="11" t="str">
        <f t="shared" ref="AX22:AX25" si="38">IF(C22="ПОО","принято",IF(C22="ОО ВО","принято",IF(C22=0,"принято","ВВЕДЕНЫ НЕКОРРЕКТНЫЕ ЗНАЧЕНИЯ")))</f>
        <v>принято</v>
      </c>
    </row>
    <row r="23" spans="1:50" ht="54.75" customHeight="1" x14ac:dyDescent="0.3">
      <c r="A23" s="11" t="s">
        <v>114</v>
      </c>
      <c r="B23" s="11" t="s">
        <v>115</v>
      </c>
      <c r="C23" s="11" t="s">
        <v>116</v>
      </c>
      <c r="D23" s="11" t="s">
        <v>77</v>
      </c>
      <c r="E23" s="26" t="s">
        <v>39</v>
      </c>
      <c r="F23" s="11" t="s">
        <v>74</v>
      </c>
      <c r="G23" s="9">
        <v>0</v>
      </c>
      <c r="H23" s="9">
        <v>0</v>
      </c>
      <c r="I23" s="10">
        <f t="shared" si="20"/>
        <v>0</v>
      </c>
      <c r="J23" s="9">
        <v>0</v>
      </c>
      <c r="K23" s="10">
        <f t="shared" si="21"/>
        <v>0</v>
      </c>
      <c r="L23" s="9">
        <v>0</v>
      </c>
      <c r="M23" s="10">
        <f t="shared" si="22"/>
        <v>0</v>
      </c>
      <c r="N23" s="9">
        <v>0</v>
      </c>
      <c r="O23" s="10">
        <f t="shared" si="23"/>
        <v>0</v>
      </c>
      <c r="P23" s="9">
        <v>0</v>
      </c>
      <c r="Q23" s="10">
        <f t="shared" si="24"/>
        <v>0</v>
      </c>
      <c r="R23" s="9">
        <v>0</v>
      </c>
      <c r="S23" s="10">
        <f t="shared" si="25"/>
        <v>0</v>
      </c>
      <c r="T23" s="9">
        <v>0</v>
      </c>
      <c r="U23" s="10">
        <f t="shared" si="28"/>
        <v>0</v>
      </c>
      <c r="V23" s="9">
        <v>0</v>
      </c>
      <c r="W23" s="9">
        <v>0</v>
      </c>
      <c r="X23" s="10">
        <f t="shared" si="29"/>
        <v>0</v>
      </c>
      <c r="Y23" s="9">
        <v>0</v>
      </c>
      <c r="Z23" s="9">
        <v>0</v>
      </c>
      <c r="AA23" s="10">
        <f t="shared" si="6"/>
        <v>0</v>
      </c>
      <c r="AB23" s="9">
        <v>0</v>
      </c>
      <c r="AC23" s="10">
        <f t="shared" si="30"/>
        <v>0</v>
      </c>
      <c r="AD23" s="9">
        <v>0</v>
      </c>
      <c r="AE23" s="10">
        <f t="shared" si="31"/>
        <v>0</v>
      </c>
      <c r="AF23" s="9">
        <v>0</v>
      </c>
      <c r="AG23" s="10">
        <f t="shared" si="32"/>
        <v>0</v>
      </c>
      <c r="AH23" s="9">
        <v>0</v>
      </c>
      <c r="AI23" s="10">
        <f t="shared" si="33"/>
        <v>0</v>
      </c>
      <c r="AJ23" s="9">
        <v>0</v>
      </c>
      <c r="AK23" s="10">
        <f t="shared" si="34"/>
        <v>0</v>
      </c>
      <c r="AL23" s="9">
        <v>0</v>
      </c>
      <c r="AM23" s="10">
        <f t="shared" si="35"/>
        <v>0</v>
      </c>
      <c r="AN23" s="9">
        <v>0</v>
      </c>
      <c r="AO23" s="10">
        <f t="shared" si="36"/>
        <v>0</v>
      </c>
      <c r="AP23" s="9">
        <v>0</v>
      </c>
      <c r="AQ23" s="9">
        <v>0</v>
      </c>
      <c r="AR23" s="10">
        <f t="shared" si="37"/>
        <v>0</v>
      </c>
      <c r="AS23" s="9">
        <v>0</v>
      </c>
      <c r="AT23" s="9" t="s">
        <v>80</v>
      </c>
      <c r="AU23" s="9" t="str">
        <f t="shared" si="26"/>
        <v>принято</v>
      </c>
      <c r="AV23" s="11" t="str">
        <f t="shared" si="27"/>
        <v>принято</v>
      </c>
      <c r="AW23" s="11" t="s">
        <v>69</v>
      </c>
      <c r="AX23" s="11" t="str">
        <f t="shared" si="38"/>
        <v>принято</v>
      </c>
    </row>
    <row r="24" spans="1:50" ht="54.75" customHeight="1" x14ac:dyDescent="0.3">
      <c r="A24" s="11" t="s">
        <v>114</v>
      </c>
      <c r="B24" s="11" t="s">
        <v>115</v>
      </c>
      <c r="C24" s="11" t="s">
        <v>116</v>
      </c>
      <c r="D24" s="11" t="s">
        <v>77</v>
      </c>
      <c r="E24" s="26" t="s">
        <v>40</v>
      </c>
      <c r="F24" s="11" t="s">
        <v>75</v>
      </c>
      <c r="G24" s="9">
        <v>0</v>
      </c>
      <c r="H24" s="9">
        <v>0</v>
      </c>
      <c r="I24" s="10">
        <f t="shared" si="20"/>
        <v>0</v>
      </c>
      <c r="J24" s="9">
        <v>0</v>
      </c>
      <c r="K24" s="10">
        <f t="shared" si="21"/>
        <v>0</v>
      </c>
      <c r="L24" s="9">
        <v>0</v>
      </c>
      <c r="M24" s="10">
        <f t="shared" si="22"/>
        <v>0</v>
      </c>
      <c r="N24" s="9">
        <v>0</v>
      </c>
      <c r="O24" s="10">
        <f t="shared" si="23"/>
        <v>0</v>
      </c>
      <c r="P24" s="9">
        <v>0</v>
      </c>
      <c r="Q24" s="10">
        <f t="shared" si="24"/>
        <v>0</v>
      </c>
      <c r="R24" s="9">
        <v>0</v>
      </c>
      <c r="S24" s="10">
        <f t="shared" si="25"/>
        <v>0</v>
      </c>
      <c r="T24" s="9">
        <v>0</v>
      </c>
      <c r="U24" s="10">
        <f t="shared" si="28"/>
        <v>0</v>
      </c>
      <c r="V24" s="9">
        <v>0</v>
      </c>
      <c r="W24" s="9">
        <v>0</v>
      </c>
      <c r="X24" s="10">
        <f t="shared" si="29"/>
        <v>0</v>
      </c>
      <c r="Y24" s="9">
        <v>0</v>
      </c>
      <c r="Z24" s="9">
        <v>0</v>
      </c>
      <c r="AA24" s="10">
        <f t="shared" si="6"/>
        <v>0</v>
      </c>
      <c r="AB24" s="9">
        <v>0</v>
      </c>
      <c r="AC24" s="10">
        <f t="shared" si="30"/>
        <v>0</v>
      </c>
      <c r="AD24" s="9">
        <v>0</v>
      </c>
      <c r="AE24" s="10">
        <f t="shared" si="31"/>
        <v>0</v>
      </c>
      <c r="AF24" s="9">
        <v>0</v>
      </c>
      <c r="AG24" s="10">
        <f t="shared" si="32"/>
        <v>0</v>
      </c>
      <c r="AH24" s="9">
        <v>0</v>
      </c>
      <c r="AI24" s="10">
        <f t="shared" si="33"/>
        <v>0</v>
      </c>
      <c r="AJ24" s="9">
        <v>0</v>
      </c>
      <c r="AK24" s="10">
        <f t="shared" si="34"/>
        <v>0</v>
      </c>
      <c r="AL24" s="9">
        <v>0</v>
      </c>
      <c r="AM24" s="10">
        <f t="shared" si="35"/>
        <v>0</v>
      </c>
      <c r="AN24" s="9">
        <v>0</v>
      </c>
      <c r="AO24" s="10">
        <f t="shared" si="36"/>
        <v>0</v>
      </c>
      <c r="AP24" s="9">
        <v>0</v>
      </c>
      <c r="AQ24" s="9">
        <v>0</v>
      </c>
      <c r="AR24" s="10">
        <f t="shared" si="37"/>
        <v>0</v>
      </c>
      <c r="AS24" s="9">
        <v>0</v>
      </c>
      <c r="AT24" s="9" t="s">
        <v>80</v>
      </c>
      <c r="AU24" s="9" t="str">
        <f t="shared" si="26"/>
        <v>принято</v>
      </c>
      <c r="AV24" s="11" t="str">
        <f t="shared" si="27"/>
        <v>принято</v>
      </c>
      <c r="AW24" s="11" t="s">
        <v>69</v>
      </c>
      <c r="AX24" s="11" t="str">
        <f t="shared" si="38"/>
        <v>принято</v>
      </c>
    </row>
    <row r="25" spans="1:50" ht="54.75" customHeight="1" x14ac:dyDescent="0.3">
      <c r="A25" s="11" t="s">
        <v>114</v>
      </c>
      <c r="B25" s="11" t="s">
        <v>115</v>
      </c>
      <c r="C25" s="11" t="s">
        <v>116</v>
      </c>
      <c r="D25" s="11" t="s">
        <v>77</v>
      </c>
      <c r="E25" s="26" t="s">
        <v>41</v>
      </c>
      <c r="F25" s="11" t="s">
        <v>76</v>
      </c>
      <c r="G25" s="9">
        <v>0</v>
      </c>
      <c r="H25" s="9">
        <v>0</v>
      </c>
      <c r="I25" s="10">
        <f t="shared" si="20"/>
        <v>0</v>
      </c>
      <c r="J25" s="9">
        <v>0</v>
      </c>
      <c r="K25" s="10">
        <f t="shared" si="21"/>
        <v>0</v>
      </c>
      <c r="L25" s="9">
        <v>0</v>
      </c>
      <c r="M25" s="10">
        <f t="shared" si="22"/>
        <v>0</v>
      </c>
      <c r="N25" s="9">
        <v>0</v>
      </c>
      <c r="O25" s="10">
        <f t="shared" si="23"/>
        <v>0</v>
      </c>
      <c r="P25" s="9">
        <v>0</v>
      </c>
      <c r="Q25" s="10">
        <f t="shared" si="24"/>
        <v>0</v>
      </c>
      <c r="R25" s="9">
        <v>0</v>
      </c>
      <c r="S25" s="10">
        <f t="shared" si="25"/>
        <v>0</v>
      </c>
      <c r="T25" s="9">
        <v>0</v>
      </c>
      <c r="U25" s="10">
        <f>IFERROR(T25/G25,0)</f>
        <v>0</v>
      </c>
      <c r="V25" s="9">
        <v>0</v>
      </c>
      <c r="W25" s="9">
        <v>0</v>
      </c>
      <c r="X25" s="10">
        <f>IFERROR(W25/G25,0)</f>
        <v>0</v>
      </c>
      <c r="Y25" s="9">
        <v>0</v>
      </c>
      <c r="Z25" s="9">
        <v>0</v>
      </c>
      <c r="AA25" s="10">
        <f t="shared" si="6"/>
        <v>0</v>
      </c>
      <c r="AB25" s="9">
        <v>0</v>
      </c>
      <c r="AC25" s="10">
        <f>IFERROR(AB25/G25,0)</f>
        <v>0</v>
      </c>
      <c r="AD25" s="9">
        <v>0</v>
      </c>
      <c r="AE25" s="10">
        <f>IFERROR(AD25/G25,0)</f>
        <v>0</v>
      </c>
      <c r="AF25" s="9">
        <v>0</v>
      </c>
      <c r="AG25" s="10">
        <f>IFERROR(AF25/G25,0)</f>
        <v>0</v>
      </c>
      <c r="AH25" s="9">
        <v>0</v>
      </c>
      <c r="AI25" s="10">
        <f>IFERROR(AH25/G25,0)</f>
        <v>0</v>
      </c>
      <c r="AJ25" s="9">
        <v>0</v>
      </c>
      <c r="AK25" s="10">
        <f>IFERROR(AJ25/G25,0)</f>
        <v>0</v>
      </c>
      <c r="AL25" s="9">
        <v>0</v>
      </c>
      <c r="AM25" s="10">
        <f>IFERROR(AL25/G25,0)</f>
        <v>0</v>
      </c>
      <c r="AN25" s="9">
        <v>0</v>
      </c>
      <c r="AO25" s="10">
        <f>IFERROR(AN25/G25,0)</f>
        <v>0</v>
      </c>
      <c r="AP25" s="9">
        <v>0</v>
      </c>
      <c r="AQ25" s="9">
        <v>0</v>
      </c>
      <c r="AR25" s="10">
        <f>IFERROR(AQ25/G25,0)</f>
        <v>0</v>
      </c>
      <c r="AS25" s="9">
        <v>0</v>
      </c>
      <c r="AT25" s="9" t="s">
        <v>80</v>
      </c>
      <c r="AU25" s="15" t="str">
        <f t="shared" si="26"/>
        <v>принято</v>
      </c>
      <c r="AV25" s="11" t="str">
        <f t="shared" si="27"/>
        <v>принято</v>
      </c>
      <c r="AW25" s="11" t="s">
        <v>69</v>
      </c>
      <c r="AX25" s="11" t="str">
        <f t="shared" si="38"/>
        <v>принято</v>
      </c>
    </row>
    <row r="26" spans="1:50" ht="54.75" customHeight="1" x14ac:dyDescent="0.3">
      <c r="A26" s="11" t="s">
        <v>117</v>
      </c>
      <c r="B26" s="45" t="s">
        <v>115</v>
      </c>
      <c r="C26" s="11" t="s">
        <v>116</v>
      </c>
      <c r="D26" s="11" t="s">
        <v>78</v>
      </c>
      <c r="E26" s="26" t="s">
        <v>34</v>
      </c>
      <c r="F26" s="20" t="s">
        <v>68</v>
      </c>
      <c r="G26" s="9">
        <v>13</v>
      </c>
      <c r="H26" s="9">
        <v>2</v>
      </c>
      <c r="I26" s="10">
        <f>IFERROR(H26/G26,0)</f>
        <v>0.15384615384615385</v>
      </c>
      <c r="J26" s="9">
        <v>0</v>
      </c>
      <c r="K26" s="10">
        <f>IFERROR(J26/G26,0)</f>
        <v>0</v>
      </c>
      <c r="L26" s="9">
        <v>0</v>
      </c>
      <c r="M26" s="10">
        <f>IFERROR(L26/G26,0)</f>
        <v>0</v>
      </c>
      <c r="N26" s="9">
        <v>0</v>
      </c>
      <c r="O26" s="10">
        <f>IFERROR(N26/G26,0)</f>
        <v>0</v>
      </c>
      <c r="P26" s="9">
        <v>0</v>
      </c>
      <c r="Q26" s="10">
        <f>IFERROR(P26/G26,0)</f>
        <v>0</v>
      </c>
      <c r="R26" s="20">
        <v>1</v>
      </c>
      <c r="S26" s="10">
        <f>IFERROR(R26/G26,0)</f>
        <v>7.6923076923076927E-2</v>
      </c>
      <c r="T26" s="9">
        <v>0</v>
      </c>
      <c r="U26" s="10">
        <f>IFERROR(T26/G26,0)</f>
        <v>0</v>
      </c>
      <c r="V26" s="9">
        <v>0</v>
      </c>
      <c r="W26" s="9">
        <v>0</v>
      </c>
      <c r="X26" s="10">
        <f>IFERROR(W26/G26,0)</f>
        <v>0</v>
      </c>
      <c r="Y26" s="9">
        <v>0</v>
      </c>
      <c r="Z26" s="9">
        <v>10</v>
      </c>
      <c r="AA26" s="10">
        <f>IFERROR(Z26/G26,0)</f>
        <v>0.76923076923076927</v>
      </c>
      <c r="AB26" s="9">
        <v>8</v>
      </c>
      <c r="AC26" s="10">
        <f>IFERROR(AB26/G26,0)</f>
        <v>0.61538461538461542</v>
      </c>
      <c r="AD26" s="9">
        <v>0</v>
      </c>
      <c r="AE26" s="10">
        <f>IFERROR(AD26/G26,0)</f>
        <v>0</v>
      </c>
      <c r="AF26" s="9">
        <v>0</v>
      </c>
      <c r="AG26" s="10">
        <f>IFERROR(AF26/G26,0)</f>
        <v>0</v>
      </c>
      <c r="AH26" s="9">
        <v>0</v>
      </c>
      <c r="AI26" s="10">
        <f>IFERROR(AH26/G26,0)</f>
        <v>0</v>
      </c>
      <c r="AJ26" s="9">
        <v>0</v>
      </c>
      <c r="AK26" s="10">
        <f>IFERROR(AJ26/G26,0)</f>
        <v>0</v>
      </c>
      <c r="AL26" s="9">
        <v>0</v>
      </c>
      <c r="AM26" s="10">
        <f>IFERROR(AL26/G26,0)</f>
        <v>0</v>
      </c>
      <c r="AN26" s="9">
        <v>0</v>
      </c>
      <c r="AO26" s="10">
        <f>IFERROR(AN26/G26,0)</f>
        <v>0</v>
      </c>
      <c r="AP26" s="9">
        <v>0</v>
      </c>
      <c r="AQ26" s="9">
        <v>5</v>
      </c>
      <c r="AR26" s="10">
        <v>0</v>
      </c>
      <c r="AS26" s="15" t="s">
        <v>118</v>
      </c>
      <c r="AT26" s="9" t="s">
        <v>80</v>
      </c>
      <c r="AU26" s="9" t="str">
        <f>IF(G26=H26+J26+N26+T26+W26+L26+P26+R26+Z26,"принято","ВЫПУСК НЕ СОВПАДАЕТ С СУММОЙ ПО ГРАФАМ")</f>
        <v>принято</v>
      </c>
      <c r="AV26" s="11" t="s">
        <v>69</v>
      </c>
      <c r="AW26" s="11" t="str">
        <f>IF(A26&lt;&gt;0,IF(A26&lt;&gt;0,IF(A26&lt;&gt;0,IF(B26&lt;&gt;0,IF(C26&lt;&gt;0,IF(D26&lt;&gt;0,"принято","ГРАФЫ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6" s="11" t="str">
        <f>IF(C26="ПОО","принято",IF(C26="ОО ВО","принято",IF(C26=0,"принято","ВВЕДЕНЫ НЕКОРРЕКТНЫЕ ЗНАЧЕНИЯ")))</f>
        <v>принято</v>
      </c>
    </row>
    <row r="27" spans="1:50" ht="54.75" customHeight="1" x14ac:dyDescent="0.3">
      <c r="A27" s="11" t="s">
        <v>117</v>
      </c>
      <c r="B27" s="45" t="s">
        <v>115</v>
      </c>
      <c r="C27" s="11" t="s">
        <v>116</v>
      </c>
      <c r="D27" s="11" t="s">
        <v>78</v>
      </c>
      <c r="E27" s="26" t="s">
        <v>35</v>
      </c>
      <c r="F27" s="11" t="s">
        <v>70</v>
      </c>
      <c r="G27" s="9">
        <v>0</v>
      </c>
      <c r="H27" s="9">
        <v>0</v>
      </c>
      <c r="I27" s="10">
        <f t="shared" ref="I27:I33" si="39">IFERROR(H27/G27,0)</f>
        <v>0</v>
      </c>
      <c r="J27" s="9">
        <v>0</v>
      </c>
      <c r="K27" s="10">
        <f t="shared" ref="K27:K33" si="40">IFERROR(J27/G27,0)</f>
        <v>0</v>
      </c>
      <c r="L27" s="9">
        <v>0</v>
      </c>
      <c r="M27" s="10">
        <f t="shared" ref="M27:M33" si="41">IFERROR(L27/G27,0)</f>
        <v>0</v>
      </c>
      <c r="N27" s="9">
        <v>0</v>
      </c>
      <c r="O27" s="10">
        <f t="shared" ref="O27:O33" si="42">IFERROR(N27/G27,0)</f>
        <v>0</v>
      </c>
      <c r="P27" s="9">
        <v>0</v>
      </c>
      <c r="Q27" s="10">
        <f t="shared" ref="Q27:Q33" si="43">IFERROR(P27/G27,0)</f>
        <v>0</v>
      </c>
      <c r="R27" s="20">
        <v>0</v>
      </c>
      <c r="S27" s="10">
        <f t="shared" ref="S27:S33" si="44">IFERROR(R27/G27,0)</f>
        <v>0</v>
      </c>
      <c r="T27" s="9">
        <v>0</v>
      </c>
      <c r="U27" s="10">
        <f>IFERROR(T27/G27,0)</f>
        <v>0</v>
      </c>
      <c r="V27" s="9">
        <v>0</v>
      </c>
      <c r="W27" s="9">
        <v>0</v>
      </c>
      <c r="X27" s="10">
        <f>IFERROR(W27/G27,0)</f>
        <v>0</v>
      </c>
      <c r="Y27" s="9">
        <v>0</v>
      </c>
      <c r="Z27" s="9">
        <v>0</v>
      </c>
      <c r="AA27" s="10">
        <f t="shared" ref="AA27:AA33" si="45">IFERROR(Z27/G27,0)</f>
        <v>0</v>
      </c>
      <c r="AB27" s="9">
        <v>0</v>
      </c>
      <c r="AC27" s="10">
        <f>IFERROR(AB27/G27,0)</f>
        <v>0</v>
      </c>
      <c r="AD27" s="9">
        <v>0</v>
      </c>
      <c r="AE27" s="10">
        <f>IFERROR(AD27/G27,0)</f>
        <v>0</v>
      </c>
      <c r="AF27" s="9">
        <v>0</v>
      </c>
      <c r="AG27" s="10">
        <f>IFERROR(AF27/G27,0)</f>
        <v>0</v>
      </c>
      <c r="AH27" s="9">
        <v>0</v>
      </c>
      <c r="AI27" s="10">
        <f>IFERROR(AH27/G27,0)</f>
        <v>0</v>
      </c>
      <c r="AJ27" s="9">
        <v>0</v>
      </c>
      <c r="AK27" s="10">
        <f>IFERROR(AJ27/G27,0)</f>
        <v>0</v>
      </c>
      <c r="AL27" s="9">
        <v>0</v>
      </c>
      <c r="AM27" s="10">
        <f>IFERROR(AL27/G27,0)</f>
        <v>0</v>
      </c>
      <c r="AN27" s="9">
        <v>0</v>
      </c>
      <c r="AO27" s="10">
        <f>IFERROR(AN27/G27,0)</f>
        <v>0</v>
      </c>
      <c r="AP27" s="9">
        <v>0</v>
      </c>
      <c r="AQ27" s="9">
        <v>0</v>
      </c>
      <c r="AR27" s="10">
        <f>IFERROR(AQ27/G27,0)</f>
        <v>0</v>
      </c>
      <c r="AS27" s="9">
        <v>0</v>
      </c>
      <c r="AT27" s="9" t="s">
        <v>80</v>
      </c>
      <c r="AU27" s="9" t="str">
        <f t="shared" ref="AU27:AU33" si="46">IF(G27=H27+J27+N27+T27+W27+L27+P27+R27+Z27,"принято","ВЫПУСК НЕ СОВПАДАЕТ С СУММОЙ ПО ГРАФАМ")</f>
        <v>принято</v>
      </c>
      <c r="AV27" s="11" t="str">
        <f t="shared" ref="AV27:AV33" si="47">IF(G27=AB27+AD27+AH27+AJ27+AL27+AF27+AN27+AQ27,"принято","ВЫПУСК НЕ СОВПАДАЕТ С СУММОЙ ПО ГРАФАМ")</f>
        <v>принято</v>
      </c>
      <c r="AW27" s="11" t="str">
        <f>IF(A27&lt;&gt;0,IF(A27&lt;&gt;0,IF(A27&lt;&gt;0,IF(B27&lt;&gt;0,IF(C27&lt;&gt;0,IF(D27&lt;&gt;0,"принято","ГРАФЫ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7" s="11" t="str">
        <f>IF(C27="ПОО","принято",IF(C27="ОО ВО","принято",IF(C27=0,"принято","ВВЕДЕНЫ НЕКОРРЕКТНЫЕ ЗНАЧЕНИЯ")))</f>
        <v>принято</v>
      </c>
    </row>
    <row r="28" spans="1:50" ht="54.75" customHeight="1" x14ac:dyDescent="0.3">
      <c r="A28" s="11" t="s">
        <v>117</v>
      </c>
      <c r="B28" s="45" t="s">
        <v>115</v>
      </c>
      <c r="C28" s="11" t="s">
        <v>116</v>
      </c>
      <c r="D28" s="11" t="s">
        <v>78</v>
      </c>
      <c r="E28" s="26" t="s">
        <v>36</v>
      </c>
      <c r="F28" s="11" t="s">
        <v>71</v>
      </c>
      <c r="G28" s="9">
        <v>0</v>
      </c>
      <c r="H28" s="9">
        <v>0</v>
      </c>
      <c r="I28" s="10">
        <f t="shared" si="39"/>
        <v>0</v>
      </c>
      <c r="J28" s="9">
        <v>0</v>
      </c>
      <c r="K28" s="10">
        <f t="shared" si="40"/>
        <v>0</v>
      </c>
      <c r="L28" s="9">
        <v>0</v>
      </c>
      <c r="M28" s="10">
        <f t="shared" si="41"/>
        <v>0</v>
      </c>
      <c r="N28" s="9">
        <v>0</v>
      </c>
      <c r="O28" s="10">
        <f t="shared" si="42"/>
        <v>0</v>
      </c>
      <c r="P28" s="9">
        <v>0</v>
      </c>
      <c r="Q28" s="10">
        <f t="shared" si="43"/>
        <v>0</v>
      </c>
      <c r="R28" s="20">
        <v>0</v>
      </c>
      <c r="S28" s="10">
        <f t="shared" si="44"/>
        <v>0</v>
      </c>
      <c r="T28" s="9">
        <v>0</v>
      </c>
      <c r="U28" s="10">
        <f>IFERROR(T28/G28,0)</f>
        <v>0</v>
      </c>
      <c r="V28" s="9">
        <v>0</v>
      </c>
      <c r="W28" s="9">
        <v>0</v>
      </c>
      <c r="X28" s="10">
        <f>IFERROR(W28/G28,0)</f>
        <v>0</v>
      </c>
      <c r="Y28" s="9">
        <v>0</v>
      </c>
      <c r="Z28" s="9">
        <v>0</v>
      </c>
      <c r="AA28" s="10">
        <f t="shared" si="45"/>
        <v>0</v>
      </c>
      <c r="AB28" s="9">
        <v>0</v>
      </c>
      <c r="AC28" s="10">
        <f>IFERROR(AB28/G28,0)</f>
        <v>0</v>
      </c>
      <c r="AD28" s="9">
        <v>0</v>
      </c>
      <c r="AE28" s="10">
        <f>IFERROR(AD28/G28,0)</f>
        <v>0</v>
      </c>
      <c r="AF28" s="9">
        <v>0</v>
      </c>
      <c r="AG28" s="10">
        <f>IFERROR(AF28/G28,0)</f>
        <v>0</v>
      </c>
      <c r="AH28" s="9">
        <v>0</v>
      </c>
      <c r="AI28" s="10">
        <f>IFERROR(AH28/G28,0)</f>
        <v>0</v>
      </c>
      <c r="AJ28" s="9">
        <v>0</v>
      </c>
      <c r="AK28" s="10">
        <f>IFERROR(AJ28/G28,0)</f>
        <v>0</v>
      </c>
      <c r="AL28" s="9">
        <v>0</v>
      </c>
      <c r="AM28" s="10">
        <f>IFERROR(AL28/G28,0)</f>
        <v>0</v>
      </c>
      <c r="AN28" s="9">
        <v>0</v>
      </c>
      <c r="AO28" s="10">
        <f>IFERROR(AN28/G28,0)</f>
        <v>0</v>
      </c>
      <c r="AP28" s="9">
        <v>0</v>
      </c>
      <c r="AQ28" s="9">
        <v>0</v>
      </c>
      <c r="AR28" s="10">
        <f>IFERROR(AQ28/G28,0)</f>
        <v>0</v>
      </c>
      <c r="AS28" s="9">
        <v>0</v>
      </c>
      <c r="AT28" s="9" t="s">
        <v>80</v>
      </c>
      <c r="AU28" s="9" t="str">
        <f t="shared" si="46"/>
        <v>принято</v>
      </c>
      <c r="AV28" s="11" t="str">
        <f t="shared" si="47"/>
        <v>принято</v>
      </c>
      <c r="AW28" s="11" t="str">
        <f>IF(A28&lt;&gt;0,IF(A28&lt;&gt;0,IF(A28&lt;&gt;0,IF(B28&lt;&gt;0,IF(C28&lt;&gt;0,IF(D28&lt;&gt;0,"принято","ГРАФЫ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8" s="11" t="str">
        <f>IF(C28="ПОО","принято",IF(C28="ОО ВО","принято",IF(C28=0,"принято","ВВЕДЕНЫ НЕКОРРЕКТНЫЕ ЗНАЧЕНИЯ")))</f>
        <v>принято</v>
      </c>
    </row>
    <row r="29" spans="1:50" ht="54.75" customHeight="1" x14ac:dyDescent="0.3">
      <c r="A29" s="11" t="s">
        <v>117</v>
      </c>
      <c r="B29" s="45" t="s">
        <v>115</v>
      </c>
      <c r="C29" s="11" t="s">
        <v>116</v>
      </c>
      <c r="D29" s="11" t="s">
        <v>78</v>
      </c>
      <c r="E29" s="26" t="s">
        <v>37</v>
      </c>
      <c r="F29" s="11" t="s">
        <v>72</v>
      </c>
      <c r="G29" s="9">
        <v>0</v>
      </c>
      <c r="H29" s="9">
        <v>0</v>
      </c>
      <c r="I29" s="10">
        <f t="shared" si="39"/>
        <v>0</v>
      </c>
      <c r="J29" s="9">
        <v>0</v>
      </c>
      <c r="K29" s="10">
        <f t="shared" si="40"/>
        <v>0</v>
      </c>
      <c r="L29" s="9">
        <v>0</v>
      </c>
      <c r="M29" s="10">
        <f t="shared" si="41"/>
        <v>0</v>
      </c>
      <c r="N29" s="9">
        <v>0</v>
      </c>
      <c r="O29" s="10">
        <f t="shared" si="42"/>
        <v>0</v>
      </c>
      <c r="P29" s="9">
        <v>0</v>
      </c>
      <c r="Q29" s="10">
        <f t="shared" si="43"/>
        <v>0</v>
      </c>
      <c r="R29" s="20">
        <v>0</v>
      </c>
      <c r="S29" s="10">
        <f t="shared" si="44"/>
        <v>0</v>
      </c>
      <c r="T29" s="9">
        <v>0</v>
      </c>
      <c r="U29" s="10">
        <f>IFERROR(T29/G29,0)</f>
        <v>0</v>
      </c>
      <c r="V29" s="9">
        <v>0</v>
      </c>
      <c r="W29" s="9">
        <v>0</v>
      </c>
      <c r="X29" s="10">
        <f>IFERROR(W29/G29,0)</f>
        <v>0</v>
      </c>
      <c r="Y29" s="9">
        <v>0</v>
      </c>
      <c r="Z29" s="9">
        <v>0</v>
      </c>
      <c r="AA29" s="10">
        <f t="shared" si="45"/>
        <v>0</v>
      </c>
      <c r="AB29" s="9">
        <v>0</v>
      </c>
      <c r="AC29" s="10">
        <f>IFERROR(AB29/G29,0)</f>
        <v>0</v>
      </c>
      <c r="AD29" s="9">
        <v>0</v>
      </c>
      <c r="AE29" s="10">
        <f>IFERROR(AD29/G29,0)</f>
        <v>0</v>
      </c>
      <c r="AF29" s="9">
        <v>0</v>
      </c>
      <c r="AG29" s="10">
        <f>IFERROR(AF29/G29,0)</f>
        <v>0</v>
      </c>
      <c r="AH29" s="9">
        <v>0</v>
      </c>
      <c r="AI29" s="10">
        <f>IFERROR(AH29/G29,0)</f>
        <v>0</v>
      </c>
      <c r="AJ29" s="9">
        <v>0</v>
      </c>
      <c r="AK29" s="10">
        <f>IFERROR(AJ29/G29,0)</f>
        <v>0</v>
      </c>
      <c r="AL29" s="9">
        <v>0</v>
      </c>
      <c r="AM29" s="10">
        <f>IFERROR(AL29/G29,0)</f>
        <v>0</v>
      </c>
      <c r="AN29" s="9">
        <v>0</v>
      </c>
      <c r="AO29" s="10">
        <f>IFERROR(AN29/G29,0)</f>
        <v>0</v>
      </c>
      <c r="AP29" s="9">
        <v>0</v>
      </c>
      <c r="AQ29" s="9">
        <v>0</v>
      </c>
      <c r="AR29" s="10">
        <f>IFERROR(AQ29/G29,0)</f>
        <v>0</v>
      </c>
      <c r="AS29" s="9">
        <v>0</v>
      </c>
      <c r="AT29" s="9" t="s">
        <v>80</v>
      </c>
      <c r="AU29" s="9" t="str">
        <f t="shared" si="46"/>
        <v>принято</v>
      </c>
      <c r="AV29" s="11" t="str">
        <f t="shared" si="47"/>
        <v>принято</v>
      </c>
      <c r="AW29" s="11" t="str">
        <f>IF(A29&lt;&gt;0,IF(A29&lt;&gt;0,IF(A29&lt;&gt;0,IF(B29&lt;&gt;0,IF(C29&lt;&gt;0,IF(D29&lt;&gt;0,"принято","ГРАФЫ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29" s="11" t="str">
        <f>IF(C29="ПОО","принято",IF(C29="ОО ВО","принято",IF(C29=0,"принято","ВВЕДЕНЫ НЕКОРРЕКТНЫЕ ЗНАЧЕНИЯ")))</f>
        <v>принято</v>
      </c>
    </row>
    <row r="30" spans="1:50" ht="54.75" customHeight="1" x14ac:dyDescent="0.3">
      <c r="A30" s="11" t="s">
        <v>117</v>
      </c>
      <c r="B30" s="45" t="s">
        <v>115</v>
      </c>
      <c r="C30" s="11" t="s">
        <v>116</v>
      </c>
      <c r="D30" s="11" t="s">
        <v>78</v>
      </c>
      <c r="E30" s="26" t="s">
        <v>38</v>
      </c>
      <c r="F30" s="11" t="s">
        <v>73</v>
      </c>
      <c r="G30" s="9">
        <v>0</v>
      </c>
      <c r="H30" s="9">
        <v>0</v>
      </c>
      <c r="I30" s="10">
        <f t="shared" si="39"/>
        <v>0</v>
      </c>
      <c r="J30" s="9">
        <v>0</v>
      </c>
      <c r="K30" s="10">
        <f t="shared" si="40"/>
        <v>0</v>
      </c>
      <c r="L30" s="9">
        <v>0</v>
      </c>
      <c r="M30" s="10">
        <f t="shared" si="41"/>
        <v>0</v>
      </c>
      <c r="N30" s="9">
        <v>0</v>
      </c>
      <c r="O30" s="10">
        <f t="shared" si="42"/>
        <v>0</v>
      </c>
      <c r="P30" s="9">
        <v>0</v>
      </c>
      <c r="Q30" s="10">
        <f t="shared" si="43"/>
        <v>0</v>
      </c>
      <c r="R30" s="20">
        <v>0</v>
      </c>
      <c r="S30" s="10">
        <f t="shared" si="44"/>
        <v>0</v>
      </c>
      <c r="T30" s="9">
        <v>0</v>
      </c>
      <c r="U30" s="10">
        <f t="shared" ref="U30:U32" si="48">IFERROR(T30/G30,0)</f>
        <v>0</v>
      </c>
      <c r="V30" s="9">
        <v>0</v>
      </c>
      <c r="W30" s="9">
        <v>0</v>
      </c>
      <c r="X30" s="10">
        <f t="shared" ref="X30:X32" si="49">IFERROR(W30/G30,0)</f>
        <v>0</v>
      </c>
      <c r="Y30" s="9">
        <v>0</v>
      </c>
      <c r="Z30" s="9">
        <v>0</v>
      </c>
      <c r="AA30" s="10">
        <f t="shared" si="45"/>
        <v>0</v>
      </c>
      <c r="AB30" s="9">
        <v>0</v>
      </c>
      <c r="AC30" s="10">
        <f t="shared" ref="AC30:AC32" si="50">IFERROR(AB30/G30,0)</f>
        <v>0</v>
      </c>
      <c r="AD30" s="9">
        <v>0</v>
      </c>
      <c r="AE30" s="10">
        <f t="shared" ref="AE30:AE32" si="51">IFERROR(AD30/G30,0)</f>
        <v>0</v>
      </c>
      <c r="AF30" s="9">
        <v>0</v>
      </c>
      <c r="AG30" s="10">
        <f t="shared" ref="AG30:AG32" si="52">IFERROR(AF30/G30,0)</f>
        <v>0</v>
      </c>
      <c r="AH30" s="9">
        <v>0</v>
      </c>
      <c r="AI30" s="10">
        <f t="shared" ref="AI30:AI32" si="53">IFERROR(AH30/G30,0)</f>
        <v>0</v>
      </c>
      <c r="AJ30" s="9">
        <v>0</v>
      </c>
      <c r="AK30" s="10">
        <f t="shared" ref="AK30:AK32" si="54">IFERROR(AJ30/G30,0)</f>
        <v>0</v>
      </c>
      <c r="AL30" s="9">
        <v>0</v>
      </c>
      <c r="AM30" s="10">
        <f t="shared" ref="AM30:AM32" si="55">IFERROR(AL30/G30,0)</f>
        <v>0</v>
      </c>
      <c r="AN30" s="9">
        <v>0</v>
      </c>
      <c r="AO30" s="10">
        <f t="shared" ref="AO30:AO32" si="56">IFERROR(AN30/G30,0)</f>
        <v>0</v>
      </c>
      <c r="AP30" s="9">
        <v>0</v>
      </c>
      <c r="AQ30" s="9">
        <v>0</v>
      </c>
      <c r="AR30" s="10">
        <f t="shared" ref="AR30:AR32" si="57">IFERROR(AQ30/G30,0)</f>
        <v>0</v>
      </c>
      <c r="AS30" s="9">
        <v>0</v>
      </c>
      <c r="AT30" s="9" t="s">
        <v>80</v>
      </c>
      <c r="AU30" s="9" t="str">
        <f t="shared" si="46"/>
        <v>принято</v>
      </c>
      <c r="AV30" s="11" t="str">
        <f t="shared" si="47"/>
        <v>принято</v>
      </c>
      <c r="AW30" s="11" t="str">
        <f t="shared" ref="AW30:AW33" si="58">IF(A30&lt;&gt;0,IF(A30&lt;&gt;0,IF(A30&lt;&gt;0,IF(B30&lt;&gt;0,IF(C30&lt;&gt;0,IF(D30&lt;&gt;0,"принято","ГРАФЫ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0" s="11" t="str">
        <f t="shared" ref="AX30:AX33" si="59">IF(C30="ПОО","принято",IF(C30="ОО ВО","принято",IF(C30=0,"принято","ВВЕДЕНЫ НЕКОРРЕКТНЫЕ ЗНАЧЕНИЯ")))</f>
        <v>принято</v>
      </c>
    </row>
    <row r="31" spans="1:50" ht="54.75" customHeight="1" x14ac:dyDescent="0.3">
      <c r="A31" s="11" t="s">
        <v>117</v>
      </c>
      <c r="B31" s="45" t="s">
        <v>115</v>
      </c>
      <c r="C31" s="11" t="s">
        <v>116</v>
      </c>
      <c r="D31" s="11" t="s">
        <v>78</v>
      </c>
      <c r="E31" s="26" t="s">
        <v>39</v>
      </c>
      <c r="F31" s="11" t="s">
        <v>74</v>
      </c>
      <c r="G31" s="9">
        <v>0</v>
      </c>
      <c r="H31" s="9">
        <v>0</v>
      </c>
      <c r="I31" s="10">
        <f t="shared" si="39"/>
        <v>0</v>
      </c>
      <c r="J31" s="9"/>
      <c r="K31" s="10">
        <f t="shared" si="40"/>
        <v>0</v>
      </c>
      <c r="L31" s="9">
        <v>0</v>
      </c>
      <c r="M31" s="10">
        <f t="shared" si="41"/>
        <v>0</v>
      </c>
      <c r="N31" s="9">
        <v>0</v>
      </c>
      <c r="O31" s="10">
        <f t="shared" si="42"/>
        <v>0</v>
      </c>
      <c r="P31" s="9">
        <v>0</v>
      </c>
      <c r="Q31" s="10">
        <f t="shared" si="43"/>
        <v>0</v>
      </c>
      <c r="R31" s="20">
        <v>0</v>
      </c>
      <c r="S31" s="10">
        <f t="shared" si="44"/>
        <v>0</v>
      </c>
      <c r="T31" s="9">
        <v>0</v>
      </c>
      <c r="U31" s="10">
        <f t="shared" si="48"/>
        <v>0</v>
      </c>
      <c r="V31" s="9">
        <v>0</v>
      </c>
      <c r="W31" s="9">
        <v>0</v>
      </c>
      <c r="X31" s="10">
        <f t="shared" si="49"/>
        <v>0</v>
      </c>
      <c r="Y31" s="9">
        <v>0</v>
      </c>
      <c r="Z31" s="9">
        <v>0</v>
      </c>
      <c r="AA31" s="10">
        <f t="shared" si="45"/>
        <v>0</v>
      </c>
      <c r="AB31" s="9">
        <v>0</v>
      </c>
      <c r="AC31" s="10">
        <f t="shared" si="50"/>
        <v>0</v>
      </c>
      <c r="AD31" s="9">
        <v>0</v>
      </c>
      <c r="AE31" s="10">
        <f t="shared" si="51"/>
        <v>0</v>
      </c>
      <c r="AF31" s="9">
        <v>0</v>
      </c>
      <c r="AG31" s="10">
        <f t="shared" si="52"/>
        <v>0</v>
      </c>
      <c r="AH31" s="9">
        <v>0</v>
      </c>
      <c r="AI31" s="10">
        <f t="shared" si="53"/>
        <v>0</v>
      </c>
      <c r="AJ31" s="9">
        <v>0</v>
      </c>
      <c r="AK31" s="10">
        <f t="shared" si="54"/>
        <v>0</v>
      </c>
      <c r="AL31" s="9">
        <v>0</v>
      </c>
      <c r="AM31" s="10">
        <f t="shared" si="55"/>
        <v>0</v>
      </c>
      <c r="AN31" s="9">
        <v>0</v>
      </c>
      <c r="AO31" s="10">
        <f t="shared" si="56"/>
        <v>0</v>
      </c>
      <c r="AP31" s="9">
        <v>0</v>
      </c>
      <c r="AQ31" s="9">
        <v>0</v>
      </c>
      <c r="AR31" s="10">
        <f t="shared" si="57"/>
        <v>0</v>
      </c>
      <c r="AS31" s="9">
        <v>0</v>
      </c>
      <c r="AT31" s="9" t="s">
        <v>80</v>
      </c>
      <c r="AU31" s="9" t="str">
        <f t="shared" si="46"/>
        <v>принято</v>
      </c>
      <c r="AV31" s="11" t="str">
        <f t="shared" si="47"/>
        <v>принято</v>
      </c>
      <c r="AW31" s="11" t="str">
        <f t="shared" si="58"/>
        <v>принято</v>
      </c>
      <c r="AX31" s="11" t="str">
        <f t="shared" si="59"/>
        <v>принято</v>
      </c>
    </row>
    <row r="32" spans="1:50" ht="54.75" customHeight="1" x14ac:dyDescent="0.3">
      <c r="A32" s="11" t="s">
        <v>117</v>
      </c>
      <c r="B32" s="45" t="s">
        <v>115</v>
      </c>
      <c r="C32" s="11" t="s">
        <v>116</v>
      </c>
      <c r="D32" s="11" t="s">
        <v>78</v>
      </c>
      <c r="E32" s="26" t="s">
        <v>40</v>
      </c>
      <c r="F32" s="11" t="s">
        <v>75</v>
      </c>
      <c r="G32" s="9">
        <v>0</v>
      </c>
      <c r="H32" s="9">
        <v>0</v>
      </c>
      <c r="I32" s="10">
        <f t="shared" si="39"/>
        <v>0</v>
      </c>
      <c r="J32" s="9">
        <v>0</v>
      </c>
      <c r="K32" s="10">
        <f t="shared" si="40"/>
        <v>0</v>
      </c>
      <c r="L32" s="9">
        <v>0</v>
      </c>
      <c r="M32" s="10">
        <f t="shared" si="41"/>
        <v>0</v>
      </c>
      <c r="N32" s="9">
        <v>0</v>
      </c>
      <c r="O32" s="10">
        <f t="shared" si="42"/>
        <v>0</v>
      </c>
      <c r="P32" s="9">
        <v>0</v>
      </c>
      <c r="Q32" s="10">
        <f t="shared" si="43"/>
        <v>0</v>
      </c>
      <c r="R32" s="20">
        <v>0</v>
      </c>
      <c r="S32" s="10">
        <f t="shared" si="44"/>
        <v>0</v>
      </c>
      <c r="T32" s="9">
        <v>0</v>
      </c>
      <c r="U32" s="10">
        <f t="shared" si="48"/>
        <v>0</v>
      </c>
      <c r="V32" s="9">
        <v>0</v>
      </c>
      <c r="W32" s="9">
        <v>0</v>
      </c>
      <c r="X32" s="10">
        <f t="shared" si="49"/>
        <v>0</v>
      </c>
      <c r="Y32" s="9">
        <v>0</v>
      </c>
      <c r="Z32" s="9">
        <v>0</v>
      </c>
      <c r="AA32" s="10">
        <f t="shared" si="45"/>
        <v>0</v>
      </c>
      <c r="AB32" s="9">
        <v>0</v>
      </c>
      <c r="AC32" s="10">
        <f t="shared" si="50"/>
        <v>0</v>
      </c>
      <c r="AD32" s="9">
        <v>0</v>
      </c>
      <c r="AE32" s="10">
        <f t="shared" si="51"/>
        <v>0</v>
      </c>
      <c r="AF32" s="9">
        <v>0</v>
      </c>
      <c r="AG32" s="10">
        <f t="shared" si="52"/>
        <v>0</v>
      </c>
      <c r="AH32" s="9">
        <v>0</v>
      </c>
      <c r="AI32" s="10">
        <f t="shared" si="53"/>
        <v>0</v>
      </c>
      <c r="AJ32" s="9">
        <v>0</v>
      </c>
      <c r="AK32" s="10">
        <f t="shared" si="54"/>
        <v>0</v>
      </c>
      <c r="AL32" s="9">
        <v>0</v>
      </c>
      <c r="AM32" s="10">
        <f t="shared" si="55"/>
        <v>0</v>
      </c>
      <c r="AN32" s="9">
        <v>0</v>
      </c>
      <c r="AO32" s="10">
        <f t="shared" si="56"/>
        <v>0</v>
      </c>
      <c r="AP32" s="9">
        <v>0</v>
      </c>
      <c r="AQ32" s="9">
        <v>0</v>
      </c>
      <c r="AR32" s="10">
        <f t="shared" si="57"/>
        <v>0</v>
      </c>
      <c r="AS32" s="9">
        <v>0</v>
      </c>
      <c r="AT32" s="9" t="s">
        <v>80</v>
      </c>
      <c r="AU32" s="9" t="str">
        <f t="shared" si="46"/>
        <v>принято</v>
      </c>
      <c r="AV32" s="11" t="str">
        <f t="shared" si="47"/>
        <v>принято</v>
      </c>
      <c r="AW32" s="11" t="str">
        <f t="shared" si="58"/>
        <v>принято</v>
      </c>
      <c r="AX32" s="11" t="str">
        <f t="shared" si="59"/>
        <v>принято</v>
      </c>
    </row>
    <row r="33" spans="1:50" ht="54.75" customHeight="1" x14ac:dyDescent="0.3">
      <c r="A33" s="11" t="s">
        <v>117</v>
      </c>
      <c r="B33" s="45" t="s">
        <v>115</v>
      </c>
      <c r="C33" s="11" t="s">
        <v>116</v>
      </c>
      <c r="D33" s="11" t="s">
        <v>78</v>
      </c>
      <c r="E33" s="26" t="s">
        <v>41</v>
      </c>
      <c r="F33" s="11" t="s">
        <v>76</v>
      </c>
      <c r="G33" s="9">
        <v>0</v>
      </c>
      <c r="H33" s="9">
        <v>0</v>
      </c>
      <c r="I33" s="10">
        <f t="shared" si="39"/>
        <v>0</v>
      </c>
      <c r="J33" s="9">
        <v>0</v>
      </c>
      <c r="K33" s="10">
        <f t="shared" si="40"/>
        <v>0</v>
      </c>
      <c r="L33" s="9">
        <v>0</v>
      </c>
      <c r="M33" s="10">
        <f t="shared" si="41"/>
        <v>0</v>
      </c>
      <c r="N33" s="9">
        <v>0</v>
      </c>
      <c r="O33" s="10">
        <f t="shared" si="42"/>
        <v>0</v>
      </c>
      <c r="P33" s="9">
        <v>0</v>
      </c>
      <c r="Q33" s="10">
        <f t="shared" si="43"/>
        <v>0</v>
      </c>
      <c r="R33" s="9">
        <v>0</v>
      </c>
      <c r="S33" s="10">
        <f t="shared" si="44"/>
        <v>0</v>
      </c>
      <c r="T33" s="9">
        <v>0</v>
      </c>
      <c r="U33" s="10">
        <f>IFERROR(T33/G33,0)</f>
        <v>0</v>
      </c>
      <c r="V33" s="9">
        <v>0</v>
      </c>
      <c r="W33" s="9">
        <v>0</v>
      </c>
      <c r="X33" s="10">
        <f>IFERROR(W33/G33,0)</f>
        <v>0</v>
      </c>
      <c r="Y33" s="9">
        <v>0</v>
      </c>
      <c r="Z33" s="9">
        <v>0</v>
      </c>
      <c r="AA33" s="10">
        <f t="shared" si="45"/>
        <v>0</v>
      </c>
      <c r="AB33" s="9">
        <v>0</v>
      </c>
      <c r="AC33" s="10">
        <f>IFERROR(AB33/G33,0)</f>
        <v>0</v>
      </c>
      <c r="AD33" s="9">
        <v>0</v>
      </c>
      <c r="AE33" s="10">
        <f>IFERROR(AD33/G33,0)</f>
        <v>0</v>
      </c>
      <c r="AF33" s="9">
        <v>0</v>
      </c>
      <c r="AG33" s="10">
        <f>IFERROR(AF33/G33,0)</f>
        <v>0</v>
      </c>
      <c r="AH33" s="9">
        <v>0</v>
      </c>
      <c r="AI33" s="10">
        <f>IFERROR(AH33/G33,0)</f>
        <v>0</v>
      </c>
      <c r="AJ33" s="9">
        <v>0</v>
      </c>
      <c r="AK33" s="10">
        <f>IFERROR(AJ33/G33,0)</f>
        <v>0</v>
      </c>
      <c r="AL33" s="9">
        <v>0</v>
      </c>
      <c r="AM33" s="10">
        <f>IFERROR(AL33/G33,0)</f>
        <v>0</v>
      </c>
      <c r="AN33" s="9">
        <v>0</v>
      </c>
      <c r="AO33" s="10">
        <f>IFERROR(AN33/G33,0)</f>
        <v>0</v>
      </c>
      <c r="AP33" s="9">
        <v>0</v>
      </c>
      <c r="AQ33" s="9">
        <v>0</v>
      </c>
      <c r="AR33" s="10">
        <f>IFERROR(AQ33/G33,0)</f>
        <v>0</v>
      </c>
      <c r="AS33" s="9">
        <v>0</v>
      </c>
      <c r="AT33" s="9" t="s">
        <v>80</v>
      </c>
      <c r="AU33" s="15" t="str">
        <f t="shared" si="46"/>
        <v>принято</v>
      </c>
      <c r="AV33" s="11" t="str">
        <f t="shared" si="47"/>
        <v>принято</v>
      </c>
      <c r="AW33" s="11" t="str">
        <f t="shared" si="58"/>
        <v>принято</v>
      </c>
      <c r="AX33" s="11" t="str">
        <f t="shared" si="59"/>
        <v>принято</v>
      </c>
    </row>
    <row r="34" spans="1:50" ht="54.75" customHeight="1" x14ac:dyDescent="0.3">
      <c r="A34" s="11" t="s">
        <v>117</v>
      </c>
      <c r="B34" s="45" t="s">
        <v>115</v>
      </c>
      <c r="C34" s="11" t="s">
        <v>116</v>
      </c>
      <c r="D34" s="11" t="s">
        <v>81</v>
      </c>
      <c r="E34" s="26" t="s">
        <v>34</v>
      </c>
      <c r="F34" s="20" t="s">
        <v>68</v>
      </c>
      <c r="G34" s="9">
        <v>15</v>
      </c>
      <c r="H34" s="9">
        <v>2</v>
      </c>
      <c r="I34" s="10">
        <f>IFERROR(H34/G34,0)</f>
        <v>0.13333333333333333</v>
      </c>
      <c r="J34" s="9">
        <v>0</v>
      </c>
      <c r="K34" s="10">
        <f>IFERROR(J34/G34,0)</f>
        <v>0</v>
      </c>
      <c r="L34" s="9">
        <v>0</v>
      </c>
      <c r="M34" s="10">
        <f>IFERROR(L34/G34,0)</f>
        <v>0</v>
      </c>
      <c r="N34" s="9">
        <v>0</v>
      </c>
      <c r="O34" s="10">
        <f>IFERROR(N34/G34,0)</f>
        <v>0</v>
      </c>
      <c r="P34" s="9">
        <v>0</v>
      </c>
      <c r="Q34" s="10">
        <f>IFERROR(P34/G34,0)</f>
        <v>0</v>
      </c>
      <c r="R34" s="20">
        <v>0</v>
      </c>
      <c r="S34" s="10">
        <f>IFERROR(R34/G34,0)</f>
        <v>0</v>
      </c>
      <c r="T34" s="9">
        <v>0</v>
      </c>
      <c r="U34" s="10">
        <f>IFERROR(T34/G34,0)</f>
        <v>0</v>
      </c>
      <c r="V34" s="9">
        <v>0</v>
      </c>
      <c r="W34" s="9">
        <v>0</v>
      </c>
      <c r="X34" s="10">
        <f>IFERROR(W34/G34,0)</f>
        <v>0</v>
      </c>
      <c r="Y34" s="9">
        <v>0</v>
      </c>
      <c r="Z34" s="9">
        <v>13</v>
      </c>
      <c r="AA34" s="10">
        <f>IFERROR(Z34/G34,0)</f>
        <v>0.8666666666666667</v>
      </c>
      <c r="AB34" s="9">
        <v>12</v>
      </c>
      <c r="AC34" s="10">
        <f>IFERROR(AB34/G34,0)</f>
        <v>0.8</v>
      </c>
      <c r="AD34" s="9">
        <v>0</v>
      </c>
      <c r="AE34" s="10">
        <f>IFERROR(AD34/G34,0)</f>
        <v>0</v>
      </c>
      <c r="AF34" s="9">
        <v>0</v>
      </c>
      <c r="AG34" s="10">
        <f>IFERROR(AF34/G34,0)</f>
        <v>0</v>
      </c>
      <c r="AH34" s="9">
        <v>0</v>
      </c>
      <c r="AI34" s="10">
        <f>IFERROR(AH34/G34,0)</f>
        <v>0</v>
      </c>
      <c r="AJ34" s="9">
        <v>0</v>
      </c>
      <c r="AK34" s="10">
        <f>IFERROR(AJ34/G34,0)</f>
        <v>0</v>
      </c>
      <c r="AL34" s="9">
        <v>0</v>
      </c>
      <c r="AM34" s="10">
        <f>IFERROR(AL34/G34,0)</f>
        <v>0</v>
      </c>
      <c r="AN34" s="9">
        <v>0</v>
      </c>
      <c r="AO34" s="10">
        <f>IFERROR(AN34/G34,0)</f>
        <v>0</v>
      </c>
      <c r="AP34" s="9">
        <v>0</v>
      </c>
      <c r="AQ34" s="9">
        <v>3</v>
      </c>
      <c r="AR34" s="10">
        <v>0</v>
      </c>
      <c r="AS34" s="15" t="s">
        <v>118</v>
      </c>
      <c r="AT34" s="9" t="s">
        <v>80</v>
      </c>
      <c r="AU34" s="9" t="str">
        <f>IF(G34=H34+J34+N34+T34+W34+L34+P34+R34+Z34,"принято","ВЫПУСК НЕ СОВПАДАЕТ С СУММОЙ ПО ГРАФАМ")</f>
        <v>принято</v>
      </c>
      <c r="AV34" s="11" t="s">
        <v>69</v>
      </c>
      <c r="AW34" s="11" t="str">
        <f>IF(A34&lt;&gt;0,IF(A34&lt;&gt;0,IF(A34&lt;&gt;0,IF(B34&lt;&gt;0,IF(C34&lt;&gt;0,IF(D34&lt;&gt;0,"принято","ГРАФЫ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4" s="11" t="str">
        <f>IF(C34="ПОО","принято",IF(C34="ОО ВО","принято",IF(C34=0,"принято","ВВЕДЕНЫ НЕКОРРЕКТНЫЕ ЗНАЧЕНИЯ")))</f>
        <v>принято</v>
      </c>
    </row>
    <row r="35" spans="1:50" ht="54.75" customHeight="1" x14ac:dyDescent="0.3">
      <c r="A35" s="11" t="s">
        <v>117</v>
      </c>
      <c r="B35" s="45" t="s">
        <v>115</v>
      </c>
      <c r="C35" s="11" t="s">
        <v>116</v>
      </c>
      <c r="D35" s="11" t="s">
        <v>81</v>
      </c>
      <c r="E35" s="26" t="s">
        <v>35</v>
      </c>
      <c r="F35" s="11" t="s">
        <v>70</v>
      </c>
      <c r="G35" s="9">
        <v>0</v>
      </c>
      <c r="H35" s="9">
        <v>0</v>
      </c>
      <c r="I35" s="10">
        <f t="shared" ref="I35:I41" si="60">IFERROR(H35/G35,0)</f>
        <v>0</v>
      </c>
      <c r="J35" s="9">
        <v>0</v>
      </c>
      <c r="K35" s="10">
        <f t="shared" ref="K35:K41" si="61">IFERROR(J35/G35,0)</f>
        <v>0</v>
      </c>
      <c r="L35" s="9">
        <v>0</v>
      </c>
      <c r="M35" s="10">
        <f t="shared" ref="M35:M41" si="62">IFERROR(L35/G35,0)</f>
        <v>0</v>
      </c>
      <c r="N35" s="9">
        <v>0</v>
      </c>
      <c r="O35" s="10">
        <f t="shared" ref="O35:O41" si="63">IFERROR(N35/G35,0)</f>
        <v>0</v>
      </c>
      <c r="P35" s="9">
        <v>0</v>
      </c>
      <c r="Q35" s="10">
        <f t="shared" ref="Q35:Q41" si="64">IFERROR(P35/G35,0)</f>
        <v>0</v>
      </c>
      <c r="R35" s="20">
        <v>0</v>
      </c>
      <c r="S35" s="10">
        <f t="shared" ref="S35:S41" si="65">IFERROR(R35/G35,0)</f>
        <v>0</v>
      </c>
      <c r="T35" s="9">
        <v>0</v>
      </c>
      <c r="U35" s="10">
        <f>IFERROR(T35/G35,0)</f>
        <v>0</v>
      </c>
      <c r="V35" s="9">
        <v>0</v>
      </c>
      <c r="W35" s="9">
        <v>0</v>
      </c>
      <c r="X35" s="10">
        <f>IFERROR(W35/G35,0)</f>
        <v>0</v>
      </c>
      <c r="Y35" s="9">
        <v>0</v>
      </c>
      <c r="Z35" s="9">
        <v>0</v>
      </c>
      <c r="AA35" s="10">
        <f t="shared" ref="AA35:AA41" si="66">IFERROR(Z35/G35,0)</f>
        <v>0</v>
      </c>
      <c r="AB35" s="9">
        <v>0</v>
      </c>
      <c r="AC35" s="10">
        <f>IFERROR(AB35/G35,0)</f>
        <v>0</v>
      </c>
      <c r="AD35" s="9">
        <v>0</v>
      </c>
      <c r="AE35" s="10">
        <f>IFERROR(AD35/G35,0)</f>
        <v>0</v>
      </c>
      <c r="AF35" s="9">
        <v>0</v>
      </c>
      <c r="AG35" s="10">
        <f>IFERROR(AF35/G35,0)</f>
        <v>0</v>
      </c>
      <c r="AH35" s="9">
        <v>0</v>
      </c>
      <c r="AI35" s="10">
        <f>IFERROR(AH35/G35,0)</f>
        <v>0</v>
      </c>
      <c r="AJ35" s="9">
        <v>0</v>
      </c>
      <c r="AK35" s="10">
        <f>IFERROR(AJ35/G35,0)</f>
        <v>0</v>
      </c>
      <c r="AL35" s="9">
        <v>0</v>
      </c>
      <c r="AM35" s="10">
        <f>IFERROR(AL35/G35,0)</f>
        <v>0</v>
      </c>
      <c r="AN35" s="9">
        <v>0</v>
      </c>
      <c r="AO35" s="10">
        <f>IFERROR(AN35/G35,0)</f>
        <v>0</v>
      </c>
      <c r="AP35" s="9">
        <v>0</v>
      </c>
      <c r="AQ35" s="9">
        <v>0</v>
      </c>
      <c r="AR35" s="10">
        <f>IFERROR(AQ35/G35,0)</f>
        <v>0</v>
      </c>
      <c r="AS35" s="9">
        <v>0</v>
      </c>
      <c r="AT35" s="9" t="s">
        <v>80</v>
      </c>
      <c r="AU35" s="9" t="str">
        <f t="shared" ref="AU35:AU41" si="67">IF(G35=H35+J35+N35+T35+W35+L35+P35+R35+Z35,"принято","ВЫПУСК НЕ СОВПАДАЕТ С СУММОЙ ПО ГРАФАМ")</f>
        <v>принято</v>
      </c>
      <c r="AV35" s="11" t="str">
        <f t="shared" ref="AV35:AV41" si="68">IF(G35=AB35+AD35+AH35+AJ35+AL35+AF35+AN35+AQ35,"принято","ВЫПУСК НЕ СОВПАДАЕТ С СУММОЙ ПО ГРАФАМ")</f>
        <v>принято</v>
      </c>
      <c r="AW35" s="11" t="str">
        <f>IF(A35&lt;&gt;0,IF(A35&lt;&gt;0,IF(A35&lt;&gt;0,IF(B35&lt;&gt;0,IF(C35&lt;&gt;0,IF(D35&lt;&gt;0,"принято","ГРАФЫ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5" s="11" t="str">
        <f>IF(C35="ПОО","принято",IF(C35="ОО ВО","принято",IF(C35=0,"принято","ВВЕДЕНЫ НЕКОРРЕКТНЫЕ ЗНАЧЕНИЯ")))</f>
        <v>принято</v>
      </c>
    </row>
    <row r="36" spans="1:50" ht="54.75" customHeight="1" x14ac:dyDescent="0.3">
      <c r="A36" s="11" t="s">
        <v>117</v>
      </c>
      <c r="B36" s="45" t="s">
        <v>115</v>
      </c>
      <c r="C36" s="11" t="s">
        <v>116</v>
      </c>
      <c r="D36" s="11" t="s">
        <v>81</v>
      </c>
      <c r="E36" s="26" t="s">
        <v>36</v>
      </c>
      <c r="F36" s="11" t="s">
        <v>71</v>
      </c>
      <c r="G36" s="9">
        <v>0</v>
      </c>
      <c r="H36" s="9">
        <v>0</v>
      </c>
      <c r="I36" s="10">
        <f t="shared" si="60"/>
        <v>0</v>
      </c>
      <c r="J36" s="9">
        <v>0</v>
      </c>
      <c r="K36" s="10">
        <f t="shared" si="61"/>
        <v>0</v>
      </c>
      <c r="L36" s="9">
        <v>0</v>
      </c>
      <c r="M36" s="10">
        <f t="shared" si="62"/>
        <v>0</v>
      </c>
      <c r="N36" s="9">
        <v>0</v>
      </c>
      <c r="O36" s="10">
        <f t="shared" si="63"/>
        <v>0</v>
      </c>
      <c r="P36" s="9">
        <v>0</v>
      </c>
      <c r="Q36" s="10">
        <f t="shared" si="64"/>
        <v>0</v>
      </c>
      <c r="R36" s="20">
        <v>0</v>
      </c>
      <c r="S36" s="10">
        <f t="shared" si="65"/>
        <v>0</v>
      </c>
      <c r="T36" s="9">
        <v>0</v>
      </c>
      <c r="U36" s="10">
        <f>IFERROR(T36/G36,0)</f>
        <v>0</v>
      </c>
      <c r="V36" s="9">
        <v>0</v>
      </c>
      <c r="W36" s="9">
        <v>0</v>
      </c>
      <c r="X36" s="10">
        <f>IFERROR(W36/G36,0)</f>
        <v>0</v>
      </c>
      <c r="Y36" s="9">
        <v>0</v>
      </c>
      <c r="Z36" s="9">
        <v>0</v>
      </c>
      <c r="AA36" s="10">
        <f t="shared" si="66"/>
        <v>0</v>
      </c>
      <c r="AB36" s="9">
        <v>0</v>
      </c>
      <c r="AC36" s="10">
        <f>IFERROR(AB36/G36,0)</f>
        <v>0</v>
      </c>
      <c r="AD36" s="9">
        <v>0</v>
      </c>
      <c r="AE36" s="10">
        <f>IFERROR(AD36/G36,0)</f>
        <v>0</v>
      </c>
      <c r="AF36" s="9">
        <v>0</v>
      </c>
      <c r="AG36" s="10">
        <f>IFERROR(AF36/G36,0)</f>
        <v>0</v>
      </c>
      <c r="AH36" s="9">
        <v>0</v>
      </c>
      <c r="AI36" s="10">
        <f>IFERROR(AH36/G36,0)</f>
        <v>0</v>
      </c>
      <c r="AJ36" s="9">
        <v>0</v>
      </c>
      <c r="AK36" s="10">
        <f>IFERROR(AJ36/G36,0)</f>
        <v>0</v>
      </c>
      <c r="AL36" s="9">
        <v>0</v>
      </c>
      <c r="AM36" s="10">
        <f>IFERROR(AL36/G36,0)</f>
        <v>0</v>
      </c>
      <c r="AN36" s="9">
        <v>0</v>
      </c>
      <c r="AO36" s="10">
        <f>IFERROR(AN36/G36,0)</f>
        <v>0</v>
      </c>
      <c r="AP36" s="9">
        <v>0</v>
      </c>
      <c r="AQ36" s="9">
        <v>0</v>
      </c>
      <c r="AR36" s="10">
        <f>IFERROR(AQ36/G36,0)</f>
        <v>0</v>
      </c>
      <c r="AS36" s="9">
        <v>0</v>
      </c>
      <c r="AT36" s="9" t="s">
        <v>80</v>
      </c>
      <c r="AU36" s="9" t="str">
        <f t="shared" si="67"/>
        <v>принято</v>
      </c>
      <c r="AV36" s="11" t="str">
        <f t="shared" si="68"/>
        <v>принято</v>
      </c>
      <c r="AW36" s="11" t="str">
        <f>IF(A36&lt;&gt;0,IF(A36&lt;&gt;0,IF(A36&lt;&gt;0,IF(B36&lt;&gt;0,IF(C36&lt;&gt;0,IF(D36&lt;&gt;0,"принято","ГРАФЫ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6" s="11" t="str">
        <f>IF(C36="ПОО","принято",IF(C36="ОО ВО","принято",IF(C36=0,"принято","ВВЕДЕНЫ НЕКОРРЕКТНЫЕ ЗНАЧЕНИЯ")))</f>
        <v>принято</v>
      </c>
    </row>
    <row r="37" spans="1:50" ht="54.75" customHeight="1" x14ac:dyDescent="0.3">
      <c r="A37" s="11" t="s">
        <v>117</v>
      </c>
      <c r="B37" s="45" t="s">
        <v>115</v>
      </c>
      <c r="C37" s="11" t="s">
        <v>116</v>
      </c>
      <c r="D37" s="11" t="s">
        <v>81</v>
      </c>
      <c r="E37" s="26" t="s">
        <v>37</v>
      </c>
      <c r="F37" s="11" t="s">
        <v>72</v>
      </c>
      <c r="G37" s="9">
        <v>0</v>
      </c>
      <c r="H37" s="9">
        <v>0</v>
      </c>
      <c r="I37" s="10">
        <f t="shared" si="60"/>
        <v>0</v>
      </c>
      <c r="J37" s="9">
        <v>0</v>
      </c>
      <c r="K37" s="10">
        <f t="shared" si="61"/>
        <v>0</v>
      </c>
      <c r="L37" s="9">
        <v>0</v>
      </c>
      <c r="M37" s="10">
        <f t="shared" si="62"/>
        <v>0</v>
      </c>
      <c r="N37" s="9">
        <v>0</v>
      </c>
      <c r="O37" s="10">
        <f t="shared" si="63"/>
        <v>0</v>
      </c>
      <c r="P37" s="9">
        <v>0</v>
      </c>
      <c r="Q37" s="10">
        <f t="shared" si="64"/>
        <v>0</v>
      </c>
      <c r="R37" s="20">
        <v>0</v>
      </c>
      <c r="S37" s="10">
        <f t="shared" si="65"/>
        <v>0</v>
      </c>
      <c r="T37" s="9">
        <v>0</v>
      </c>
      <c r="U37" s="10">
        <f>IFERROR(T37/G37,0)</f>
        <v>0</v>
      </c>
      <c r="V37" s="9">
        <v>0</v>
      </c>
      <c r="W37" s="9">
        <v>0</v>
      </c>
      <c r="X37" s="10">
        <f>IFERROR(W37/G37,0)</f>
        <v>0</v>
      </c>
      <c r="Y37" s="9">
        <v>0</v>
      </c>
      <c r="Z37" s="9">
        <v>0</v>
      </c>
      <c r="AA37" s="10">
        <f t="shared" si="66"/>
        <v>0</v>
      </c>
      <c r="AB37" s="9">
        <v>0</v>
      </c>
      <c r="AC37" s="10">
        <f>IFERROR(AB37/G37,0)</f>
        <v>0</v>
      </c>
      <c r="AD37" s="9">
        <v>0</v>
      </c>
      <c r="AE37" s="10">
        <f>IFERROR(AD37/G37,0)</f>
        <v>0</v>
      </c>
      <c r="AF37" s="9">
        <v>0</v>
      </c>
      <c r="AG37" s="10">
        <f>IFERROR(AF37/G37,0)</f>
        <v>0</v>
      </c>
      <c r="AH37" s="9">
        <v>0</v>
      </c>
      <c r="AI37" s="10">
        <f>IFERROR(AH37/G37,0)</f>
        <v>0</v>
      </c>
      <c r="AJ37" s="9">
        <v>0</v>
      </c>
      <c r="AK37" s="10">
        <f>IFERROR(AJ37/G37,0)</f>
        <v>0</v>
      </c>
      <c r="AL37" s="9">
        <v>0</v>
      </c>
      <c r="AM37" s="10">
        <f>IFERROR(AL37/G37,0)</f>
        <v>0</v>
      </c>
      <c r="AN37" s="9">
        <v>0</v>
      </c>
      <c r="AO37" s="10">
        <f>IFERROR(AN37/G37,0)</f>
        <v>0</v>
      </c>
      <c r="AP37" s="9">
        <v>0</v>
      </c>
      <c r="AQ37" s="9">
        <v>0</v>
      </c>
      <c r="AR37" s="10">
        <f>IFERROR(AQ37/G37,0)</f>
        <v>0</v>
      </c>
      <c r="AS37" s="9">
        <v>0</v>
      </c>
      <c r="AT37" s="9" t="s">
        <v>80</v>
      </c>
      <c r="AU37" s="9" t="str">
        <f t="shared" si="67"/>
        <v>принято</v>
      </c>
      <c r="AV37" s="11" t="str">
        <f t="shared" si="68"/>
        <v>принято</v>
      </c>
      <c r="AW37" s="11" t="str">
        <f>IF(A37&lt;&gt;0,IF(A37&lt;&gt;0,IF(A37&lt;&gt;0,IF(B37&lt;&gt;0,IF(C37&lt;&gt;0,IF(D37&lt;&gt;0,"принято","ГРАФЫ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7" s="11" t="str">
        <f>IF(C37="ПОО","принято",IF(C37="ОО ВО","принято",IF(C37=0,"принято","ВВЕДЕНЫ НЕКОРРЕКТНЫЕ ЗНАЧЕНИЯ")))</f>
        <v>принято</v>
      </c>
    </row>
    <row r="38" spans="1:50" ht="54.75" customHeight="1" x14ac:dyDescent="0.3">
      <c r="A38" s="11" t="s">
        <v>117</v>
      </c>
      <c r="B38" s="45" t="s">
        <v>115</v>
      </c>
      <c r="C38" s="11" t="s">
        <v>116</v>
      </c>
      <c r="D38" s="11" t="s">
        <v>81</v>
      </c>
      <c r="E38" s="26" t="s">
        <v>38</v>
      </c>
      <c r="F38" s="11" t="s">
        <v>73</v>
      </c>
      <c r="G38" s="9">
        <v>0</v>
      </c>
      <c r="H38" s="9">
        <v>0</v>
      </c>
      <c r="I38" s="10">
        <f t="shared" si="60"/>
        <v>0</v>
      </c>
      <c r="J38" s="9">
        <v>0</v>
      </c>
      <c r="K38" s="10">
        <f t="shared" si="61"/>
        <v>0</v>
      </c>
      <c r="L38" s="9">
        <v>0</v>
      </c>
      <c r="M38" s="10">
        <f t="shared" si="62"/>
        <v>0</v>
      </c>
      <c r="N38" s="9">
        <v>0</v>
      </c>
      <c r="O38" s="10">
        <f t="shared" si="63"/>
        <v>0</v>
      </c>
      <c r="P38" s="9">
        <v>0</v>
      </c>
      <c r="Q38" s="10">
        <f t="shared" si="64"/>
        <v>0</v>
      </c>
      <c r="R38" s="20">
        <v>0</v>
      </c>
      <c r="S38" s="10">
        <f t="shared" si="65"/>
        <v>0</v>
      </c>
      <c r="T38" s="9">
        <v>0</v>
      </c>
      <c r="U38" s="10">
        <f t="shared" ref="U38:U40" si="69">IFERROR(T38/G38,0)</f>
        <v>0</v>
      </c>
      <c r="V38" s="9">
        <v>0</v>
      </c>
      <c r="W38" s="9">
        <v>0</v>
      </c>
      <c r="X38" s="10">
        <f t="shared" ref="X38:X40" si="70">IFERROR(W38/G38,0)</f>
        <v>0</v>
      </c>
      <c r="Y38" s="9">
        <v>0</v>
      </c>
      <c r="Z38" s="9">
        <v>0</v>
      </c>
      <c r="AA38" s="10">
        <f t="shared" si="66"/>
        <v>0</v>
      </c>
      <c r="AB38" s="9">
        <v>0</v>
      </c>
      <c r="AC38" s="10">
        <f t="shared" ref="AC38:AC40" si="71">IFERROR(AB38/G38,0)</f>
        <v>0</v>
      </c>
      <c r="AD38" s="9">
        <v>0</v>
      </c>
      <c r="AE38" s="10">
        <f t="shared" ref="AE38:AE40" si="72">IFERROR(AD38/G38,0)</f>
        <v>0</v>
      </c>
      <c r="AF38" s="9">
        <v>0</v>
      </c>
      <c r="AG38" s="10">
        <f t="shared" ref="AG38:AG40" si="73">IFERROR(AF38/G38,0)</f>
        <v>0</v>
      </c>
      <c r="AH38" s="9">
        <v>0</v>
      </c>
      <c r="AI38" s="10">
        <f t="shared" ref="AI38:AI40" si="74">IFERROR(AH38/G38,0)</f>
        <v>0</v>
      </c>
      <c r="AJ38" s="9">
        <v>0</v>
      </c>
      <c r="AK38" s="10">
        <f t="shared" ref="AK38:AK40" si="75">IFERROR(AJ38/G38,0)</f>
        <v>0</v>
      </c>
      <c r="AL38" s="9">
        <v>0</v>
      </c>
      <c r="AM38" s="10">
        <f t="shared" ref="AM38:AM40" si="76">IFERROR(AL38/G38,0)</f>
        <v>0</v>
      </c>
      <c r="AN38" s="9">
        <v>0</v>
      </c>
      <c r="AO38" s="10">
        <f t="shared" ref="AO38:AO40" si="77">IFERROR(AN38/G38,0)</f>
        <v>0</v>
      </c>
      <c r="AP38" s="9">
        <v>0</v>
      </c>
      <c r="AQ38" s="9">
        <v>0</v>
      </c>
      <c r="AR38" s="10">
        <f t="shared" ref="AR38:AR40" si="78">IFERROR(AQ38/G38,0)</f>
        <v>0</v>
      </c>
      <c r="AS38" s="9">
        <v>0</v>
      </c>
      <c r="AT38" s="9" t="s">
        <v>80</v>
      </c>
      <c r="AU38" s="9" t="str">
        <f t="shared" si="67"/>
        <v>принято</v>
      </c>
      <c r="AV38" s="11" t="str">
        <f t="shared" si="68"/>
        <v>принято</v>
      </c>
      <c r="AW38" s="11" t="str">
        <f t="shared" ref="AW38:AW41" si="79">IF(A38&lt;&gt;0,IF(A38&lt;&gt;0,IF(A38&lt;&gt;0,IF(B38&lt;&gt;0,IF(C38&lt;&gt;0,IF(D38&lt;&gt;0,"принято","ГРАФЫ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38" s="11" t="str">
        <f t="shared" ref="AX38:AX41" si="80">IF(C38="ПОО","принято",IF(C38="ОО ВО","принято",IF(C38=0,"принято","ВВЕДЕНЫ НЕКОРРЕКТНЫЕ ЗНАЧЕНИЯ")))</f>
        <v>принято</v>
      </c>
    </row>
    <row r="39" spans="1:50" ht="54.75" customHeight="1" x14ac:dyDescent="0.3">
      <c r="A39" s="11" t="s">
        <v>117</v>
      </c>
      <c r="B39" s="45" t="s">
        <v>115</v>
      </c>
      <c r="C39" s="11" t="s">
        <v>116</v>
      </c>
      <c r="D39" s="11" t="s">
        <v>81</v>
      </c>
      <c r="E39" s="26" t="s">
        <v>39</v>
      </c>
      <c r="F39" s="11" t="s">
        <v>74</v>
      </c>
      <c r="G39" s="9">
        <v>0</v>
      </c>
      <c r="H39" s="9">
        <v>0</v>
      </c>
      <c r="I39" s="10">
        <f t="shared" si="60"/>
        <v>0</v>
      </c>
      <c r="J39" s="9"/>
      <c r="K39" s="10">
        <f t="shared" si="61"/>
        <v>0</v>
      </c>
      <c r="L39" s="9">
        <v>0</v>
      </c>
      <c r="M39" s="10">
        <f t="shared" si="62"/>
        <v>0</v>
      </c>
      <c r="N39" s="9">
        <v>0</v>
      </c>
      <c r="O39" s="10">
        <f t="shared" si="63"/>
        <v>0</v>
      </c>
      <c r="P39" s="9">
        <v>0</v>
      </c>
      <c r="Q39" s="10">
        <f t="shared" si="64"/>
        <v>0</v>
      </c>
      <c r="R39" s="20">
        <v>0</v>
      </c>
      <c r="S39" s="10">
        <f t="shared" si="65"/>
        <v>0</v>
      </c>
      <c r="T39" s="9">
        <v>0</v>
      </c>
      <c r="U39" s="10">
        <f t="shared" si="69"/>
        <v>0</v>
      </c>
      <c r="V39" s="9">
        <v>0</v>
      </c>
      <c r="W39" s="9">
        <v>0</v>
      </c>
      <c r="X39" s="10">
        <f t="shared" si="70"/>
        <v>0</v>
      </c>
      <c r="Y39" s="9">
        <v>0</v>
      </c>
      <c r="Z39" s="9">
        <v>0</v>
      </c>
      <c r="AA39" s="10">
        <f t="shared" si="66"/>
        <v>0</v>
      </c>
      <c r="AB39" s="9">
        <v>0</v>
      </c>
      <c r="AC39" s="10">
        <f t="shared" si="71"/>
        <v>0</v>
      </c>
      <c r="AD39" s="9">
        <v>0</v>
      </c>
      <c r="AE39" s="10">
        <f t="shared" si="72"/>
        <v>0</v>
      </c>
      <c r="AF39" s="9">
        <v>0</v>
      </c>
      <c r="AG39" s="10">
        <f t="shared" si="73"/>
        <v>0</v>
      </c>
      <c r="AH39" s="9">
        <v>0</v>
      </c>
      <c r="AI39" s="10">
        <f t="shared" si="74"/>
        <v>0</v>
      </c>
      <c r="AJ39" s="9">
        <v>0</v>
      </c>
      <c r="AK39" s="10">
        <f t="shared" si="75"/>
        <v>0</v>
      </c>
      <c r="AL39" s="9">
        <v>0</v>
      </c>
      <c r="AM39" s="10">
        <f t="shared" si="76"/>
        <v>0</v>
      </c>
      <c r="AN39" s="9">
        <v>0</v>
      </c>
      <c r="AO39" s="10">
        <f t="shared" si="77"/>
        <v>0</v>
      </c>
      <c r="AP39" s="9">
        <v>0</v>
      </c>
      <c r="AQ39" s="9">
        <v>0</v>
      </c>
      <c r="AR39" s="10">
        <f t="shared" si="78"/>
        <v>0</v>
      </c>
      <c r="AS39" s="9">
        <v>0</v>
      </c>
      <c r="AT39" s="9" t="s">
        <v>80</v>
      </c>
      <c r="AU39" s="9" t="str">
        <f t="shared" si="67"/>
        <v>принято</v>
      </c>
      <c r="AV39" s="11" t="str">
        <f t="shared" si="68"/>
        <v>принято</v>
      </c>
      <c r="AW39" s="11" t="str">
        <f t="shared" si="79"/>
        <v>принято</v>
      </c>
      <c r="AX39" s="11" t="str">
        <f t="shared" si="80"/>
        <v>принято</v>
      </c>
    </row>
    <row r="40" spans="1:50" ht="54.75" customHeight="1" x14ac:dyDescent="0.3">
      <c r="A40" s="11" t="s">
        <v>117</v>
      </c>
      <c r="B40" s="45" t="s">
        <v>115</v>
      </c>
      <c r="C40" s="11" t="s">
        <v>116</v>
      </c>
      <c r="D40" s="11" t="s">
        <v>81</v>
      </c>
      <c r="E40" s="26" t="s">
        <v>40</v>
      </c>
      <c r="F40" s="11" t="s">
        <v>75</v>
      </c>
      <c r="G40" s="9">
        <v>0</v>
      </c>
      <c r="H40" s="9">
        <v>0</v>
      </c>
      <c r="I40" s="10">
        <f t="shared" si="60"/>
        <v>0</v>
      </c>
      <c r="J40" s="9">
        <v>0</v>
      </c>
      <c r="K40" s="10">
        <f t="shared" si="61"/>
        <v>0</v>
      </c>
      <c r="L40" s="9">
        <v>0</v>
      </c>
      <c r="M40" s="10">
        <f t="shared" si="62"/>
        <v>0</v>
      </c>
      <c r="N40" s="9">
        <v>0</v>
      </c>
      <c r="O40" s="10">
        <f t="shared" si="63"/>
        <v>0</v>
      </c>
      <c r="P40" s="9">
        <v>0</v>
      </c>
      <c r="Q40" s="10">
        <f t="shared" si="64"/>
        <v>0</v>
      </c>
      <c r="R40" s="20">
        <v>0</v>
      </c>
      <c r="S40" s="10">
        <f t="shared" si="65"/>
        <v>0</v>
      </c>
      <c r="T40" s="9">
        <v>0</v>
      </c>
      <c r="U40" s="10">
        <f t="shared" si="69"/>
        <v>0</v>
      </c>
      <c r="V40" s="9">
        <v>0</v>
      </c>
      <c r="W40" s="9">
        <v>0</v>
      </c>
      <c r="X40" s="10">
        <f t="shared" si="70"/>
        <v>0</v>
      </c>
      <c r="Y40" s="9">
        <v>0</v>
      </c>
      <c r="Z40" s="9">
        <v>0</v>
      </c>
      <c r="AA40" s="10">
        <f t="shared" si="66"/>
        <v>0</v>
      </c>
      <c r="AB40" s="9">
        <v>0</v>
      </c>
      <c r="AC40" s="10">
        <f t="shared" si="71"/>
        <v>0</v>
      </c>
      <c r="AD40" s="9">
        <v>0</v>
      </c>
      <c r="AE40" s="10">
        <f t="shared" si="72"/>
        <v>0</v>
      </c>
      <c r="AF40" s="9">
        <v>0</v>
      </c>
      <c r="AG40" s="10">
        <f t="shared" si="73"/>
        <v>0</v>
      </c>
      <c r="AH40" s="9">
        <v>0</v>
      </c>
      <c r="AI40" s="10">
        <f t="shared" si="74"/>
        <v>0</v>
      </c>
      <c r="AJ40" s="9">
        <v>0</v>
      </c>
      <c r="AK40" s="10">
        <f t="shared" si="75"/>
        <v>0</v>
      </c>
      <c r="AL40" s="9">
        <v>0</v>
      </c>
      <c r="AM40" s="10">
        <f t="shared" si="76"/>
        <v>0</v>
      </c>
      <c r="AN40" s="9">
        <v>0</v>
      </c>
      <c r="AO40" s="10">
        <f t="shared" si="77"/>
        <v>0</v>
      </c>
      <c r="AP40" s="9">
        <v>0</v>
      </c>
      <c r="AQ40" s="9">
        <v>0</v>
      </c>
      <c r="AR40" s="10">
        <f t="shared" si="78"/>
        <v>0</v>
      </c>
      <c r="AS40" s="9">
        <v>0</v>
      </c>
      <c r="AT40" s="9" t="s">
        <v>80</v>
      </c>
      <c r="AU40" s="9" t="str">
        <f t="shared" si="67"/>
        <v>принято</v>
      </c>
      <c r="AV40" s="11" t="str">
        <f t="shared" si="68"/>
        <v>принято</v>
      </c>
      <c r="AW40" s="11" t="str">
        <f t="shared" si="79"/>
        <v>принято</v>
      </c>
      <c r="AX40" s="11" t="str">
        <f t="shared" si="80"/>
        <v>принято</v>
      </c>
    </row>
    <row r="41" spans="1:50" ht="54.75" customHeight="1" x14ac:dyDescent="0.3">
      <c r="A41" s="11" t="s">
        <v>117</v>
      </c>
      <c r="B41" s="45" t="s">
        <v>115</v>
      </c>
      <c r="C41" s="11" t="s">
        <v>116</v>
      </c>
      <c r="D41" s="11" t="s">
        <v>81</v>
      </c>
      <c r="E41" s="26" t="s">
        <v>41</v>
      </c>
      <c r="F41" s="11" t="s">
        <v>76</v>
      </c>
      <c r="G41" s="9">
        <v>0</v>
      </c>
      <c r="H41" s="9">
        <v>0</v>
      </c>
      <c r="I41" s="10">
        <f t="shared" si="60"/>
        <v>0</v>
      </c>
      <c r="J41" s="9">
        <v>0</v>
      </c>
      <c r="K41" s="10">
        <f t="shared" si="61"/>
        <v>0</v>
      </c>
      <c r="L41" s="9">
        <v>0</v>
      </c>
      <c r="M41" s="10">
        <f t="shared" si="62"/>
        <v>0</v>
      </c>
      <c r="N41" s="9">
        <v>0</v>
      </c>
      <c r="O41" s="10">
        <f t="shared" si="63"/>
        <v>0</v>
      </c>
      <c r="P41" s="9">
        <v>0</v>
      </c>
      <c r="Q41" s="10">
        <f t="shared" si="64"/>
        <v>0</v>
      </c>
      <c r="R41" s="9">
        <v>0</v>
      </c>
      <c r="S41" s="10">
        <f t="shared" si="65"/>
        <v>0</v>
      </c>
      <c r="T41" s="9">
        <v>0</v>
      </c>
      <c r="U41" s="10">
        <f>IFERROR(T41/G41,0)</f>
        <v>0</v>
      </c>
      <c r="V41" s="9">
        <v>0</v>
      </c>
      <c r="W41" s="9">
        <v>0</v>
      </c>
      <c r="X41" s="10">
        <f>IFERROR(W41/G41,0)</f>
        <v>0</v>
      </c>
      <c r="Y41" s="9">
        <v>0</v>
      </c>
      <c r="Z41" s="9">
        <v>0</v>
      </c>
      <c r="AA41" s="10">
        <f t="shared" si="66"/>
        <v>0</v>
      </c>
      <c r="AB41" s="9">
        <v>0</v>
      </c>
      <c r="AC41" s="10">
        <f>IFERROR(AB41/G41,0)</f>
        <v>0</v>
      </c>
      <c r="AD41" s="9">
        <v>0</v>
      </c>
      <c r="AE41" s="10">
        <f>IFERROR(AD41/G41,0)</f>
        <v>0</v>
      </c>
      <c r="AF41" s="9">
        <v>0</v>
      </c>
      <c r="AG41" s="10">
        <f>IFERROR(AF41/G41,0)</f>
        <v>0</v>
      </c>
      <c r="AH41" s="9">
        <v>0</v>
      </c>
      <c r="AI41" s="10">
        <f>IFERROR(AH41/G41,0)</f>
        <v>0</v>
      </c>
      <c r="AJ41" s="9">
        <v>0</v>
      </c>
      <c r="AK41" s="10">
        <f>IFERROR(AJ41/G41,0)</f>
        <v>0</v>
      </c>
      <c r="AL41" s="9">
        <v>0</v>
      </c>
      <c r="AM41" s="10">
        <f>IFERROR(AL41/G41,0)</f>
        <v>0</v>
      </c>
      <c r="AN41" s="9">
        <v>0</v>
      </c>
      <c r="AO41" s="10">
        <f>IFERROR(AN41/G41,0)</f>
        <v>0</v>
      </c>
      <c r="AP41" s="9">
        <v>0</v>
      </c>
      <c r="AQ41" s="9">
        <v>0</v>
      </c>
      <c r="AR41" s="10">
        <f>IFERROR(AQ41/G41,0)</f>
        <v>0</v>
      </c>
      <c r="AS41" s="9">
        <v>0</v>
      </c>
      <c r="AT41" s="9" t="s">
        <v>80</v>
      </c>
      <c r="AU41" s="15" t="str">
        <f t="shared" si="67"/>
        <v>принято</v>
      </c>
      <c r="AV41" s="11" t="str">
        <f t="shared" si="68"/>
        <v>принято</v>
      </c>
      <c r="AW41" s="11" t="str">
        <f t="shared" si="79"/>
        <v>принято</v>
      </c>
      <c r="AX41" s="11" t="str">
        <f t="shared" si="80"/>
        <v>принято</v>
      </c>
    </row>
    <row r="42" spans="1:50" ht="54.75" customHeight="1" x14ac:dyDescent="0.3">
      <c r="A42" s="11" t="s">
        <v>117</v>
      </c>
      <c r="B42" s="45" t="s">
        <v>115</v>
      </c>
      <c r="C42" s="11" t="s">
        <v>116</v>
      </c>
      <c r="D42" s="11" t="s">
        <v>82</v>
      </c>
      <c r="E42" s="26" t="s">
        <v>34</v>
      </c>
      <c r="F42" s="20" t="s">
        <v>68</v>
      </c>
      <c r="G42" s="9">
        <v>16</v>
      </c>
      <c r="H42" s="9">
        <v>2</v>
      </c>
      <c r="I42" s="10">
        <f>IFERROR(H42/G42,0)</f>
        <v>0.125</v>
      </c>
      <c r="J42" s="9">
        <v>0</v>
      </c>
      <c r="K42" s="10">
        <f>IFERROR(J42/G42,0)</f>
        <v>0</v>
      </c>
      <c r="L42" s="9">
        <v>0</v>
      </c>
      <c r="M42" s="10">
        <f>IFERROR(L42/G42,0)</f>
        <v>0</v>
      </c>
      <c r="N42" s="9">
        <v>0</v>
      </c>
      <c r="O42" s="10">
        <f>IFERROR(N42/G42,0)</f>
        <v>0</v>
      </c>
      <c r="P42" s="9">
        <v>0</v>
      </c>
      <c r="Q42" s="10">
        <f>IFERROR(P42/G42,0)</f>
        <v>0</v>
      </c>
      <c r="R42" s="20">
        <v>0</v>
      </c>
      <c r="S42" s="10">
        <f>IFERROR(R42/G42,0)</f>
        <v>0</v>
      </c>
      <c r="T42" s="9">
        <v>0</v>
      </c>
      <c r="U42" s="10">
        <f>IFERROR(T42/G42,0)</f>
        <v>0</v>
      </c>
      <c r="V42" s="9">
        <v>0</v>
      </c>
      <c r="W42" s="9">
        <v>0</v>
      </c>
      <c r="X42" s="10">
        <f>IFERROR(W42/G42,0)</f>
        <v>0</v>
      </c>
      <c r="Y42" s="9">
        <v>0</v>
      </c>
      <c r="Z42" s="9">
        <v>14</v>
      </c>
      <c r="AA42" s="10">
        <f>IFERROR(Z42/G42,0)</f>
        <v>0.875</v>
      </c>
      <c r="AB42" s="9">
        <v>8</v>
      </c>
      <c r="AC42" s="10">
        <f>IFERROR(AB42/G42,0)</f>
        <v>0.5</v>
      </c>
      <c r="AD42" s="9">
        <v>0</v>
      </c>
      <c r="AE42" s="10">
        <f>IFERROR(AD42/G42,0)</f>
        <v>0</v>
      </c>
      <c r="AF42" s="9">
        <v>0</v>
      </c>
      <c r="AG42" s="10">
        <f>IFERROR(AF42/G42,0)</f>
        <v>0</v>
      </c>
      <c r="AH42" s="9">
        <v>0</v>
      </c>
      <c r="AI42" s="10">
        <f>IFERROR(AH42/G42,0)</f>
        <v>0</v>
      </c>
      <c r="AJ42" s="9">
        <v>0</v>
      </c>
      <c r="AK42" s="10">
        <f>IFERROR(AJ42/G42,0)</f>
        <v>0</v>
      </c>
      <c r="AL42" s="9">
        <v>0</v>
      </c>
      <c r="AM42" s="10">
        <f>IFERROR(AL42/G42,0)</f>
        <v>0</v>
      </c>
      <c r="AN42" s="9">
        <v>0</v>
      </c>
      <c r="AO42" s="10">
        <f>IFERROR(AN42/G42,0)</f>
        <v>0</v>
      </c>
      <c r="AP42" s="9">
        <v>0</v>
      </c>
      <c r="AQ42" s="9">
        <v>8</v>
      </c>
      <c r="AR42" s="10">
        <v>0</v>
      </c>
      <c r="AS42" s="15" t="s">
        <v>118</v>
      </c>
      <c r="AT42" s="9" t="s">
        <v>80</v>
      </c>
      <c r="AU42" s="9" t="str">
        <f>IF(G42=H42+J42+N42+T42+W42+L42+P42+R42+Z42,"принято","ВЫПУСК НЕ СОВПАДАЕТ С СУММОЙ ПО ГРАФАМ")</f>
        <v>принято</v>
      </c>
      <c r="AV42" s="11" t="s">
        <v>69</v>
      </c>
      <c r="AW42" s="11" t="str">
        <f>IF(A42&lt;&gt;0,IF(A42&lt;&gt;0,IF(A42&lt;&gt;0,IF(B42&lt;&gt;0,IF(C42&lt;&gt;0,IF(D42&lt;&gt;0,"принято","ГРАФЫ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2" s="11" t="str">
        <f>IF(C42="ПОО","принято",IF(C42="ОО ВО","принято",IF(C42=0,"принято","ВВЕДЕНЫ НЕКОРРЕКТНЫЕ ЗНАЧЕНИЯ")))</f>
        <v>принято</v>
      </c>
    </row>
    <row r="43" spans="1:50" ht="54.75" customHeight="1" x14ac:dyDescent="0.3">
      <c r="A43" s="11" t="s">
        <v>117</v>
      </c>
      <c r="B43" s="45" t="s">
        <v>115</v>
      </c>
      <c r="C43" s="11" t="s">
        <v>116</v>
      </c>
      <c r="D43" s="11" t="s">
        <v>82</v>
      </c>
      <c r="E43" s="26" t="s">
        <v>35</v>
      </c>
      <c r="F43" s="11" t="s">
        <v>70</v>
      </c>
      <c r="G43" s="9">
        <v>0</v>
      </c>
      <c r="H43" s="9">
        <v>0</v>
      </c>
      <c r="I43" s="10">
        <f t="shared" ref="I43:I49" si="81">IFERROR(H43/G43,0)</f>
        <v>0</v>
      </c>
      <c r="J43" s="9">
        <v>0</v>
      </c>
      <c r="K43" s="10">
        <f t="shared" ref="K43:K49" si="82">IFERROR(J43/G43,0)</f>
        <v>0</v>
      </c>
      <c r="L43" s="9">
        <v>0</v>
      </c>
      <c r="M43" s="10">
        <f t="shared" ref="M43:M49" si="83">IFERROR(L43/G43,0)</f>
        <v>0</v>
      </c>
      <c r="N43" s="9">
        <v>0</v>
      </c>
      <c r="O43" s="10">
        <f t="shared" ref="O43:O49" si="84">IFERROR(N43/G43,0)</f>
        <v>0</v>
      </c>
      <c r="P43" s="9">
        <v>0</v>
      </c>
      <c r="Q43" s="10">
        <f t="shared" ref="Q43:Q49" si="85">IFERROR(P43/G43,0)</f>
        <v>0</v>
      </c>
      <c r="R43" s="20">
        <v>0</v>
      </c>
      <c r="S43" s="10">
        <f t="shared" ref="S43:S49" si="86">IFERROR(R43/G43,0)</f>
        <v>0</v>
      </c>
      <c r="T43" s="9">
        <v>0</v>
      </c>
      <c r="U43" s="10">
        <f>IFERROR(T43/G43,0)</f>
        <v>0</v>
      </c>
      <c r="V43" s="9">
        <v>0</v>
      </c>
      <c r="W43" s="9">
        <v>0</v>
      </c>
      <c r="X43" s="10">
        <f>IFERROR(W43/G43,0)</f>
        <v>0</v>
      </c>
      <c r="Y43" s="9">
        <v>0</v>
      </c>
      <c r="Z43" s="9">
        <v>0</v>
      </c>
      <c r="AA43" s="10">
        <f t="shared" ref="AA43:AA49" si="87">IFERROR(Z43/G43,0)</f>
        <v>0</v>
      </c>
      <c r="AB43" s="9">
        <v>0</v>
      </c>
      <c r="AC43" s="10">
        <f>IFERROR(AB43/G43,0)</f>
        <v>0</v>
      </c>
      <c r="AD43" s="9">
        <v>0</v>
      </c>
      <c r="AE43" s="10">
        <f>IFERROR(AD43/G43,0)</f>
        <v>0</v>
      </c>
      <c r="AF43" s="9">
        <v>0</v>
      </c>
      <c r="AG43" s="10">
        <f>IFERROR(AF43/G43,0)</f>
        <v>0</v>
      </c>
      <c r="AH43" s="9">
        <v>0</v>
      </c>
      <c r="AI43" s="10">
        <f>IFERROR(AH43/G43,0)</f>
        <v>0</v>
      </c>
      <c r="AJ43" s="9">
        <v>0</v>
      </c>
      <c r="AK43" s="10">
        <f>IFERROR(AJ43/G43,0)</f>
        <v>0</v>
      </c>
      <c r="AL43" s="9">
        <v>0</v>
      </c>
      <c r="AM43" s="10">
        <f>IFERROR(AL43/G43,0)</f>
        <v>0</v>
      </c>
      <c r="AN43" s="9">
        <v>0</v>
      </c>
      <c r="AO43" s="10">
        <f>IFERROR(AN43/G43,0)</f>
        <v>0</v>
      </c>
      <c r="AP43" s="9">
        <v>0</v>
      </c>
      <c r="AQ43" s="9">
        <v>0</v>
      </c>
      <c r="AR43" s="10">
        <f>IFERROR(AQ43/G43,0)</f>
        <v>0</v>
      </c>
      <c r="AS43" s="9">
        <v>0</v>
      </c>
      <c r="AT43" s="9" t="s">
        <v>80</v>
      </c>
      <c r="AU43" s="9" t="str">
        <f t="shared" ref="AU43:AU49" si="88">IF(G43=H43+J43+N43+T43+W43+L43+P43+R43+Z43,"принято","ВЫПУСК НЕ СОВПАДАЕТ С СУММОЙ ПО ГРАФАМ")</f>
        <v>принято</v>
      </c>
      <c r="AV43" s="11" t="str">
        <f t="shared" ref="AV43:AV49" si="89">IF(G43=AB43+AD43+AH43+AJ43+AL43+AF43+AN43+AQ43,"принято","ВЫПУСК НЕ СОВПАДАЕТ С СУММОЙ ПО ГРАФАМ")</f>
        <v>принято</v>
      </c>
      <c r="AW43" s="11" t="str">
        <f>IF(A43&lt;&gt;0,IF(A43&lt;&gt;0,IF(A43&lt;&gt;0,IF(B43&lt;&gt;0,IF(C43&lt;&gt;0,IF(D43&lt;&gt;0,"принято","ГРАФЫ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3" s="11" t="str">
        <f>IF(C43="ПОО","принято",IF(C43="ОО ВО","принято",IF(C43=0,"принято","ВВЕДЕНЫ НЕКОРРЕКТНЫЕ ЗНАЧЕНИЯ")))</f>
        <v>принято</v>
      </c>
    </row>
    <row r="44" spans="1:50" ht="54.75" customHeight="1" x14ac:dyDescent="0.3">
      <c r="A44" s="11" t="s">
        <v>117</v>
      </c>
      <c r="B44" s="45" t="s">
        <v>115</v>
      </c>
      <c r="C44" s="11" t="s">
        <v>116</v>
      </c>
      <c r="D44" s="11" t="s">
        <v>82</v>
      </c>
      <c r="E44" s="26" t="s">
        <v>36</v>
      </c>
      <c r="F44" s="11" t="s">
        <v>71</v>
      </c>
      <c r="G44" s="9">
        <v>0</v>
      </c>
      <c r="H44" s="9">
        <v>0</v>
      </c>
      <c r="I44" s="10">
        <f t="shared" si="81"/>
        <v>0</v>
      </c>
      <c r="J44" s="9">
        <v>0</v>
      </c>
      <c r="K44" s="10">
        <f t="shared" si="82"/>
        <v>0</v>
      </c>
      <c r="L44" s="9">
        <v>0</v>
      </c>
      <c r="M44" s="10">
        <f t="shared" si="83"/>
        <v>0</v>
      </c>
      <c r="N44" s="9">
        <v>0</v>
      </c>
      <c r="O44" s="10">
        <f t="shared" si="84"/>
        <v>0</v>
      </c>
      <c r="P44" s="9">
        <v>0</v>
      </c>
      <c r="Q44" s="10">
        <f t="shared" si="85"/>
        <v>0</v>
      </c>
      <c r="R44" s="20">
        <v>0</v>
      </c>
      <c r="S44" s="10">
        <f t="shared" si="86"/>
        <v>0</v>
      </c>
      <c r="T44" s="9">
        <v>0</v>
      </c>
      <c r="U44" s="10">
        <f>IFERROR(T44/G44,0)</f>
        <v>0</v>
      </c>
      <c r="V44" s="9">
        <v>0</v>
      </c>
      <c r="W44" s="9">
        <v>0</v>
      </c>
      <c r="X44" s="10">
        <f>IFERROR(W44/G44,0)</f>
        <v>0</v>
      </c>
      <c r="Y44" s="9">
        <v>0</v>
      </c>
      <c r="Z44" s="9">
        <v>0</v>
      </c>
      <c r="AA44" s="10">
        <f t="shared" si="87"/>
        <v>0</v>
      </c>
      <c r="AB44" s="9">
        <v>0</v>
      </c>
      <c r="AC44" s="10">
        <f>IFERROR(AB44/G44,0)</f>
        <v>0</v>
      </c>
      <c r="AD44" s="9">
        <v>0</v>
      </c>
      <c r="AE44" s="10">
        <f>IFERROR(AD44/G44,0)</f>
        <v>0</v>
      </c>
      <c r="AF44" s="9">
        <v>0</v>
      </c>
      <c r="AG44" s="10">
        <f>IFERROR(AF44/G44,0)</f>
        <v>0</v>
      </c>
      <c r="AH44" s="9">
        <v>0</v>
      </c>
      <c r="AI44" s="10">
        <f>IFERROR(AH44/G44,0)</f>
        <v>0</v>
      </c>
      <c r="AJ44" s="9">
        <v>0</v>
      </c>
      <c r="AK44" s="10">
        <f>IFERROR(AJ44/G44,0)</f>
        <v>0</v>
      </c>
      <c r="AL44" s="9">
        <v>0</v>
      </c>
      <c r="AM44" s="10">
        <f>IFERROR(AL44/G44,0)</f>
        <v>0</v>
      </c>
      <c r="AN44" s="9">
        <v>0</v>
      </c>
      <c r="AO44" s="10">
        <f>IFERROR(AN44/G44,0)</f>
        <v>0</v>
      </c>
      <c r="AP44" s="9">
        <v>0</v>
      </c>
      <c r="AQ44" s="9">
        <v>0</v>
      </c>
      <c r="AR44" s="10">
        <f>IFERROR(AQ44/G44,0)</f>
        <v>0</v>
      </c>
      <c r="AS44" s="9">
        <v>0</v>
      </c>
      <c r="AT44" s="9" t="s">
        <v>80</v>
      </c>
      <c r="AU44" s="9" t="str">
        <f t="shared" si="88"/>
        <v>принято</v>
      </c>
      <c r="AV44" s="11" t="str">
        <f t="shared" si="89"/>
        <v>принято</v>
      </c>
      <c r="AW44" s="11" t="str">
        <f>IF(A44&lt;&gt;0,IF(A44&lt;&gt;0,IF(A44&lt;&gt;0,IF(B44&lt;&gt;0,IF(C44&lt;&gt;0,IF(D44&lt;&gt;0,"принято","ГРАФЫ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4" s="11" t="str">
        <f>IF(C44="ПОО","принято",IF(C44="ОО ВО","принято",IF(C44=0,"принято","ВВЕДЕНЫ НЕКОРРЕКТНЫЕ ЗНАЧЕНИЯ")))</f>
        <v>принято</v>
      </c>
    </row>
    <row r="45" spans="1:50" ht="54.75" customHeight="1" x14ac:dyDescent="0.3">
      <c r="A45" s="11" t="s">
        <v>117</v>
      </c>
      <c r="B45" s="45" t="s">
        <v>115</v>
      </c>
      <c r="C45" s="11" t="s">
        <v>116</v>
      </c>
      <c r="D45" s="11" t="s">
        <v>82</v>
      </c>
      <c r="E45" s="26" t="s">
        <v>37</v>
      </c>
      <c r="F45" s="11" t="s">
        <v>72</v>
      </c>
      <c r="G45" s="9">
        <v>0</v>
      </c>
      <c r="H45" s="9">
        <v>0</v>
      </c>
      <c r="I45" s="10">
        <f t="shared" si="81"/>
        <v>0</v>
      </c>
      <c r="J45" s="9">
        <v>0</v>
      </c>
      <c r="K45" s="10">
        <f t="shared" si="82"/>
        <v>0</v>
      </c>
      <c r="L45" s="9">
        <v>0</v>
      </c>
      <c r="M45" s="10">
        <f t="shared" si="83"/>
        <v>0</v>
      </c>
      <c r="N45" s="9">
        <v>0</v>
      </c>
      <c r="O45" s="10">
        <f t="shared" si="84"/>
        <v>0</v>
      </c>
      <c r="P45" s="9">
        <v>0</v>
      </c>
      <c r="Q45" s="10">
        <f t="shared" si="85"/>
        <v>0</v>
      </c>
      <c r="R45" s="20">
        <v>0</v>
      </c>
      <c r="S45" s="10">
        <f t="shared" si="86"/>
        <v>0</v>
      </c>
      <c r="T45" s="9">
        <v>0</v>
      </c>
      <c r="U45" s="10">
        <f>IFERROR(T45/G45,0)</f>
        <v>0</v>
      </c>
      <c r="V45" s="9">
        <v>0</v>
      </c>
      <c r="W45" s="9">
        <v>0</v>
      </c>
      <c r="X45" s="10">
        <f>IFERROR(W45/G45,0)</f>
        <v>0</v>
      </c>
      <c r="Y45" s="9">
        <v>0</v>
      </c>
      <c r="Z45" s="9">
        <v>0</v>
      </c>
      <c r="AA45" s="10">
        <f t="shared" si="87"/>
        <v>0</v>
      </c>
      <c r="AB45" s="9">
        <v>0</v>
      </c>
      <c r="AC45" s="10">
        <f>IFERROR(AB45/G45,0)</f>
        <v>0</v>
      </c>
      <c r="AD45" s="9">
        <v>0</v>
      </c>
      <c r="AE45" s="10">
        <f>IFERROR(AD45/G45,0)</f>
        <v>0</v>
      </c>
      <c r="AF45" s="9">
        <v>0</v>
      </c>
      <c r="AG45" s="10">
        <f>IFERROR(AF45/G45,0)</f>
        <v>0</v>
      </c>
      <c r="AH45" s="9">
        <v>0</v>
      </c>
      <c r="AI45" s="10">
        <f>IFERROR(AH45/G45,0)</f>
        <v>0</v>
      </c>
      <c r="AJ45" s="9">
        <v>0</v>
      </c>
      <c r="AK45" s="10">
        <f>IFERROR(AJ45/G45,0)</f>
        <v>0</v>
      </c>
      <c r="AL45" s="9">
        <v>0</v>
      </c>
      <c r="AM45" s="10">
        <f>IFERROR(AL45/G45,0)</f>
        <v>0</v>
      </c>
      <c r="AN45" s="9">
        <v>0</v>
      </c>
      <c r="AO45" s="10">
        <f>IFERROR(AN45/G45,0)</f>
        <v>0</v>
      </c>
      <c r="AP45" s="9">
        <v>0</v>
      </c>
      <c r="AQ45" s="9">
        <v>0</v>
      </c>
      <c r="AR45" s="10">
        <f>IFERROR(AQ45/G45,0)</f>
        <v>0</v>
      </c>
      <c r="AS45" s="9">
        <v>0</v>
      </c>
      <c r="AT45" s="9" t="s">
        <v>80</v>
      </c>
      <c r="AU45" s="9" t="str">
        <f t="shared" si="88"/>
        <v>принято</v>
      </c>
      <c r="AV45" s="11" t="str">
        <f t="shared" si="89"/>
        <v>принято</v>
      </c>
      <c r="AW45" s="11" t="str">
        <f>IF(A45&lt;&gt;0,IF(A45&lt;&gt;0,IF(A45&lt;&gt;0,IF(B45&lt;&gt;0,IF(C45&lt;&gt;0,IF(D45&lt;&gt;0,"принято","ГРАФЫ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5" s="11" t="str">
        <f>IF(C45="ПОО","принято",IF(C45="ОО ВО","принято",IF(C45=0,"принято","ВВЕДЕНЫ НЕКОРРЕКТНЫЕ ЗНАЧЕНИЯ")))</f>
        <v>принято</v>
      </c>
    </row>
    <row r="46" spans="1:50" ht="54.75" customHeight="1" x14ac:dyDescent="0.3">
      <c r="A46" s="11" t="s">
        <v>117</v>
      </c>
      <c r="B46" s="45" t="s">
        <v>115</v>
      </c>
      <c r="C46" s="11" t="s">
        <v>116</v>
      </c>
      <c r="D46" s="11" t="s">
        <v>82</v>
      </c>
      <c r="E46" s="26" t="s">
        <v>38</v>
      </c>
      <c r="F46" s="11" t="s">
        <v>73</v>
      </c>
      <c r="G46" s="9">
        <v>0</v>
      </c>
      <c r="H46" s="9">
        <v>0</v>
      </c>
      <c r="I46" s="10">
        <f t="shared" si="81"/>
        <v>0</v>
      </c>
      <c r="J46" s="9">
        <v>0</v>
      </c>
      <c r="K46" s="10">
        <f t="shared" si="82"/>
        <v>0</v>
      </c>
      <c r="L46" s="9">
        <v>0</v>
      </c>
      <c r="M46" s="10">
        <f t="shared" si="83"/>
        <v>0</v>
      </c>
      <c r="N46" s="9">
        <v>0</v>
      </c>
      <c r="O46" s="10">
        <f t="shared" si="84"/>
        <v>0</v>
      </c>
      <c r="P46" s="9">
        <v>0</v>
      </c>
      <c r="Q46" s="10">
        <f t="shared" si="85"/>
        <v>0</v>
      </c>
      <c r="R46" s="20">
        <v>0</v>
      </c>
      <c r="S46" s="10">
        <f t="shared" si="86"/>
        <v>0</v>
      </c>
      <c r="T46" s="9">
        <v>0</v>
      </c>
      <c r="U46" s="10">
        <f t="shared" ref="U46:U48" si="90">IFERROR(T46/G46,0)</f>
        <v>0</v>
      </c>
      <c r="V46" s="9">
        <v>0</v>
      </c>
      <c r="W46" s="9">
        <v>0</v>
      </c>
      <c r="X46" s="10">
        <f t="shared" ref="X46:X48" si="91">IFERROR(W46/G46,0)</f>
        <v>0</v>
      </c>
      <c r="Y46" s="9">
        <v>0</v>
      </c>
      <c r="Z46" s="9">
        <v>0</v>
      </c>
      <c r="AA46" s="10">
        <f t="shared" si="87"/>
        <v>0</v>
      </c>
      <c r="AB46" s="9">
        <v>0</v>
      </c>
      <c r="AC46" s="10">
        <f t="shared" ref="AC46:AC48" si="92">IFERROR(AB46/G46,0)</f>
        <v>0</v>
      </c>
      <c r="AD46" s="9">
        <v>0</v>
      </c>
      <c r="AE46" s="10">
        <f t="shared" ref="AE46:AE48" si="93">IFERROR(AD46/G46,0)</f>
        <v>0</v>
      </c>
      <c r="AF46" s="9">
        <v>0</v>
      </c>
      <c r="AG46" s="10">
        <f t="shared" ref="AG46:AG48" si="94">IFERROR(AF46/G46,0)</f>
        <v>0</v>
      </c>
      <c r="AH46" s="9">
        <v>0</v>
      </c>
      <c r="AI46" s="10">
        <f t="shared" ref="AI46:AI48" si="95">IFERROR(AH46/G46,0)</f>
        <v>0</v>
      </c>
      <c r="AJ46" s="9">
        <v>0</v>
      </c>
      <c r="AK46" s="10">
        <f t="shared" ref="AK46:AK48" si="96">IFERROR(AJ46/G46,0)</f>
        <v>0</v>
      </c>
      <c r="AL46" s="9">
        <v>0</v>
      </c>
      <c r="AM46" s="10">
        <f t="shared" ref="AM46:AM48" si="97">IFERROR(AL46/G46,0)</f>
        <v>0</v>
      </c>
      <c r="AN46" s="9">
        <v>0</v>
      </c>
      <c r="AO46" s="10">
        <f t="shared" ref="AO46:AO48" si="98">IFERROR(AN46/G46,0)</f>
        <v>0</v>
      </c>
      <c r="AP46" s="9">
        <v>0</v>
      </c>
      <c r="AQ46" s="9">
        <v>0</v>
      </c>
      <c r="AR46" s="10">
        <f t="shared" ref="AR46:AR48" si="99">IFERROR(AQ46/G46,0)</f>
        <v>0</v>
      </c>
      <c r="AS46" s="9">
        <v>0</v>
      </c>
      <c r="AT46" s="9" t="s">
        <v>80</v>
      </c>
      <c r="AU46" s="9" t="str">
        <f t="shared" si="88"/>
        <v>принято</v>
      </c>
      <c r="AV46" s="11" t="str">
        <f t="shared" si="89"/>
        <v>принято</v>
      </c>
      <c r="AW46" s="11" t="str">
        <f t="shared" ref="AW46:AW49" si="100">IF(A46&lt;&gt;0,IF(A46&lt;&gt;0,IF(A46&lt;&gt;0,IF(B46&lt;&gt;0,IF(C46&lt;&gt;0,IF(D46&lt;&gt;0,"принято","ГРАФЫ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46" s="11" t="str">
        <f t="shared" ref="AX46:AX49" si="101">IF(C46="ПОО","принято",IF(C46="ОО ВО","принято",IF(C46=0,"принято","ВВЕДЕНЫ НЕКОРРЕКТНЫЕ ЗНАЧЕНИЯ")))</f>
        <v>принято</v>
      </c>
    </row>
    <row r="47" spans="1:50" ht="54.75" customHeight="1" x14ac:dyDescent="0.3">
      <c r="A47" s="11" t="s">
        <v>117</v>
      </c>
      <c r="B47" s="45" t="s">
        <v>115</v>
      </c>
      <c r="C47" s="11" t="s">
        <v>116</v>
      </c>
      <c r="D47" s="11" t="s">
        <v>82</v>
      </c>
      <c r="E47" s="26" t="s">
        <v>39</v>
      </c>
      <c r="F47" s="11" t="s">
        <v>74</v>
      </c>
      <c r="G47" s="9">
        <v>0</v>
      </c>
      <c r="H47" s="9">
        <v>0</v>
      </c>
      <c r="I47" s="10">
        <f t="shared" si="81"/>
        <v>0</v>
      </c>
      <c r="J47" s="9"/>
      <c r="K47" s="10">
        <f t="shared" si="82"/>
        <v>0</v>
      </c>
      <c r="L47" s="9">
        <v>0</v>
      </c>
      <c r="M47" s="10">
        <f t="shared" si="83"/>
        <v>0</v>
      </c>
      <c r="N47" s="9">
        <v>0</v>
      </c>
      <c r="O47" s="10">
        <f t="shared" si="84"/>
        <v>0</v>
      </c>
      <c r="P47" s="9">
        <v>0</v>
      </c>
      <c r="Q47" s="10">
        <f t="shared" si="85"/>
        <v>0</v>
      </c>
      <c r="R47" s="20">
        <v>0</v>
      </c>
      <c r="S47" s="10">
        <f t="shared" si="86"/>
        <v>0</v>
      </c>
      <c r="T47" s="9">
        <v>0</v>
      </c>
      <c r="U47" s="10">
        <f t="shared" si="90"/>
        <v>0</v>
      </c>
      <c r="V47" s="9">
        <v>0</v>
      </c>
      <c r="W47" s="9">
        <v>0</v>
      </c>
      <c r="X47" s="10">
        <f t="shared" si="91"/>
        <v>0</v>
      </c>
      <c r="Y47" s="9">
        <v>0</v>
      </c>
      <c r="Z47" s="9">
        <v>0</v>
      </c>
      <c r="AA47" s="10">
        <f t="shared" si="87"/>
        <v>0</v>
      </c>
      <c r="AB47" s="9">
        <v>0</v>
      </c>
      <c r="AC47" s="10">
        <f t="shared" si="92"/>
        <v>0</v>
      </c>
      <c r="AD47" s="9">
        <v>0</v>
      </c>
      <c r="AE47" s="10">
        <f t="shared" si="93"/>
        <v>0</v>
      </c>
      <c r="AF47" s="9">
        <v>0</v>
      </c>
      <c r="AG47" s="10">
        <f t="shared" si="94"/>
        <v>0</v>
      </c>
      <c r="AH47" s="9">
        <v>0</v>
      </c>
      <c r="AI47" s="10">
        <f t="shared" si="95"/>
        <v>0</v>
      </c>
      <c r="AJ47" s="9">
        <v>0</v>
      </c>
      <c r="AK47" s="10">
        <f t="shared" si="96"/>
        <v>0</v>
      </c>
      <c r="AL47" s="9">
        <v>0</v>
      </c>
      <c r="AM47" s="10">
        <f t="shared" si="97"/>
        <v>0</v>
      </c>
      <c r="AN47" s="9">
        <v>0</v>
      </c>
      <c r="AO47" s="10">
        <f t="shared" si="98"/>
        <v>0</v>
      </c>
      <c r="AP47" s="9">
        <v>0</v>
      </c>
      <c r="AQ47" s="9">
        <v>0</v>
      </c>
      <c r="AR47" s="10">
        <f t="shared" si="99"/>
        <v>0</v>
      </c>
      <c r="AS47" s="9">
        <v>0</v>
      </c>
      <c r="AT47" s="9" t="s">
        <v>80</v>
      </c>
      <c r="AU47" s="9" t="str">
        <f t="shared" si="88"/>
        <v>принято</v>
      </c>
      <c r="AV47" s="11" t="str">
        <f t="shared" si="89"/>
        <v>принято</v>
      </c>
      <c r="AW47" s="11" t="str">
        <f t="shared" si="100"/>
        <v>принято</v>
      </c>
      <c r="AX47" s="11" t="str">
        <f t="shared" si="101"/>
        <v>принято</v>
      </c>
    </row>
    <row r="48" spans="1:50" ht="54.75" customHeight="1" x14ac:dyDescent="0.3">
      <c r="A48" s="11" t="s">
        <v>117</v>
      </c>
      <c r="B48" s="45" t="s">
        <v>115</v>
      </c>
      <c r="C48" s="11" t="s">
        <v>116</v>
      </c>
      <c r="D48" s="11" t="s">
        <v>82</v>
      </c>
      <c r="E48" s="26" t="s">
        <v>40</v>
      </c>
      <c r="F48" s="11" t="s">
        <v>75</v>
      </c>
      <c r="G48" s="9">
        <v>0</v>
      </c>
      <c r="H48" s="9">
        <v>0</v>
      </c>
      <c r="I48" s="10">
        <f t="shared" si="81"/>
        <v>0</v>
      </c>
      <c r="J48" s="9">
        <v>0</v>
      </c>
      <c r="K48" s="10">
        <f t="shared" si="82"/>
        <v>0</v>
      </c>
      <c r="L48" s="9">
        <v>0</v>
      </c>
      <c r="M48" s="10">
        <f t="shared" si="83"/>
        <v>0</v>
      </c>
      <c r="N48" s="9">
        <v>0</v>
      </c>
      <c r="O48" s="10">
        <f t="shared" si="84"/>
        <v>0</v>
      </c>
      <c r="P48" s="9">
        <v>0</v>
      </c>
      <c r="Q48" s="10">
        <f t="shared" si="85"/>
        <v>0</v>
      </c>
      <c r="R48" s="20">
        <v>0</v>
      </c>
      <c r="S48" s="10">
        <f t="shared" si="86"/>
        <v>0</v>
      </c>
      <c r="T48" s="9">
        <v>0</v>
      </c>
      <c r="U48" s="10">
        <f t="shared" si="90"/>
        <v>0</v>
      </c>
      <c r="V48" s="9">
        <v>0</v>
      </c>
      <c r="W48" s="9">
        <v>0</v>
      </c>
      <c r="X48" s="10">
        <f t="shared" si="91"/>
        <v>0</v>
      </c>
      <c r="Y48" s="9">
        <v>0</v>
      </c>
      <c r="Z48" s="9">
        <v>0</v>
      </c>
      <c r="AA48" s="10">
        <f t="shared" si="87"/>
        <v>0</v>
      </c>
      <c r="AB48" s="9">
        <v>0</v>
      </c>
      <c r="AC48" s="10">
        <f t="shared" si="92"/>
        <v>0</v>
      </c>
      <c r="AD48" s="9">
        <v>0</v>
      </c>
      <c r="AE48" s="10">
        <f t="shared" si="93"/>
        <v>0</v>
      </c>
      <c r="AF48" s="9">
        <v>0</v>
      </c>
      <c r="AG48" s="10">
        <f t="shared" si="94"/>
        <v>0</v>
      </c>
      <c r="AH48" s="9">
        <v>0</v>
      </c>
      <c r="AI48" s="10">
        <f t="shared" si="95"/>
        <v>0</v>
      </c>
      <c r="AJ48" s="9">
        <v>0</v>
      </c>
      <c r="AK48" s="10">
        <f t="shared" si="96"/>
        <v>0</v>
      </c>
      <c r="AL48" s="9">
        <v>0</v>
      </c>
      <c r="AM48" s="10">
        <f t="shared" si="97"/>
        <v>0</v>
      </c>
      <c r="AN48" s="9">
        <v>0</v>
      </c>
      <c r="AO48" s="10">
        <f t="shared" si="98"/>
        <v>0</v>
      </c>
      <c r="AP48" s="9">
        <v>0</v>
      </c>
      <c r="AQ48" s="9">
        <v>0</v>
      </c>
      <c r="AR48" s="10">
        <f t="shared" si="99"/>
        <v>0</v>
      </c>
      <c r="AS48" s="9">
        <v>0</v>
      </c>
      <c r="AT48" s="9" t="s">
        <v>80</v>
      </c>
      <c r="AU48" s="9" t="str">
        <f t="shared" si="88"/>
        <v>принято</v>
      </c>
      <c r="AV48" s="11" t="str">
        <f t="shared" si="89"/>
        <v>принято</v>
      </c>
      <c r="AW48" s="11" t="str">
        <f t="shared" si="100"/>
        <v>принято</v>
      </c>
      <c r="AX48" s="11" t="str">
        <f t="shared" si="101"/>
        <v>принято</v>
      </c>
    </row>
    <row r="49" spans="1:50" ht="54.75" customHeight="1" x14ac:dyDescent="0.3">
      <c r="A49" s="11" t="s">
        <v>117</v>
      </c>
      <c r="B49" s="45" t="s">
        <v>115</v>
      </c>
      <c r="C49" s="11" t="s">
        <v>116</v>
      </c>
      <c r="D49" s="11" t="s">
        <v>82</v>
      </c>
      <c r="E49" s="26" t="s">
        <v>41</v>
      </c>
      <c r="F49" s="11" t="s">
        <v>76</v>
      </c>
      <c r="G49" s="9">
        <v>0</v>
      </c>
      <c r="H49" s="9">
        <v>0</v>
      </c>
      <c r="I49" s="10">
        <f t="shared" si="81"/>
        <v>0</v>
      </c>
      <c r="J49" s="9">
        <v>0</v>
      </c>
      <c r="K49" s="10">
        <f t="shared" si="82"/>
        <v>0</v>
      </c>
      <c r="L49" s="9">
        <v>0</v>
      </c>
      <c r="M49" s="10">
        <f t="shared" si="83"/>
        <v>0</v>
      </c>
      <c r="N49" s="9">
        <v>0</v>
      </c>
      <c r="O49" s="10">
        <f t="shared" si="84"/>
        <v>0</v>
      </c>
      <c r="P49" s="9">
        <v>0</v>
      </c>
      <c r="Q49" s="10">
        <f t="shared" si="85"/>
        <v>0</v>
      </c>
      <c r="R49" s="9">
        <v>0</v>
      </c>
      <c r="S49" s="10">
        <f t="shared" si="86"/>
        <v>0</v>
      </c>
      <c r="T49" s="9">
        <v>0</v>
      </c>
      <c r="U49" s="10">
        <f>IFERROR(T49/G49,0)</f>
        <v>0</v>
      </c>
      <c r="V49" s="9">
        <v>0</v>
      </c>
      <c r="W49" s="9">
        <v>0</v>
      </c>
      <c r="X49" s="10">
        <f>IFERROR(W49/G49,0)</f>
        <v>0</v>
      </c>
      <c r="Y49" s="9">
        <v>0</v>
      </c>
      <c r="Z49" s="9">
        <v>0</v>
      </c>
      <c r="AA49" s="10">
        <f t="shared" si="87"/>
        <v>0</v>
      </c>
      <c r="AB49" s="9">
        <v>0</v>
      </c>
      <c r="AC49" s="10">
        <f>IFERROR(AB49/G49,0)</f>
        <v>0</v>
      </c>
      <c r="AD49" s="9">
        <v>0</v>
      </c>
      <c r="AE49" s="10">
        <f>IFERROR(AD49/G49,0)</f>
        <v>0</v>
      </c>
      <c r="AF49" s="9">
        <v>0</v>
      </c>
      <c r="AG49" s="10">
        <f>IFERROR(AF49/G49,0)</f>
        <v>0</v>
      </c>
      <c r="AH49" s="9">
        <v>0</v>
      </c>
      <c r="AI49" s="10">
        <f>IFERROR(AH49/G49,0)</f>
        <v>0</v>
      </c>
      <c r="AJ49" s="9">
        <v>0</v>
      </c>
      <c r="AK49" s="10">
        <f>IFERROR(AJ49/G49,0)</f>
        <v>0</v>
      </c>
      <c r="AL49" s="9">
        <v>0</v>
      </c>
      <c r="AM49" s="10">
        <f>IFERROR(AL49/G49,0)</f>
        <v>0</v>
      </c>
      <c r="AN49" s="9">
        <v>0</v>
      </c>
      <c r="AO49" s="10">
        <f>IFERROR(AN49/G49,0)</f>
        <v>0</v>
      </c>
      <c r="AP49" s="9">
        <v>0</v>
      </c>
      <c r="AQ49" s="9">
        <v>0</v>
      </c>
      <c r="AR49" s="10">
        <f>IFERROR(AQ49/G49,0)</f>
        <v>0</v>
      </c>
      <c r="AS49" s="9">
        <v>0</v>
      </c>
      <c r="AT49" s="9" t="s">
        <v>80</v>
      </c>
      <c r="AU49" s="15" t="str">
        <f t="shared" si="88"/>
        <v>принято</v>
      </c>
      <c r="AV49" s="11" t="str">
        <f t="shared" si="89"/>
        <v>принято</v>
      </c>
      <c r="AW49" s="11" t="str">
        <f t="shared" si="100"/>
        <v>принято</v>
      </c>
      <c r="AX49" s="11" t="str">
        <f t="shared" si="101"/>
        <v>принято</v>
      </c>
    </row>
    <row r="50" spans="1:50" ht="54.75" customHeight="1" x14ac:dyDescent="0.3">
      <c r="A50" s="11" t="s">
        <v>117</v>
      </c>
      <c r="B50" s="45" t="s">
        <v>115</v>
      </c>
      <c r="C50" s="11" t="s">
        <v>116</v>
      </c>
      <c r="D50" s="11" t="s">
        <v>83</v>
      </c>
      <c r="E50" s="26" t="s">
        <v>34</v>
      </c>
      <c r="F50" s="20" t="s">
        <v>68</v>
      </c>
      <c r="G50" s="9">
        <v>6</v>
      </c>
      <c r="H50" s="9">
        <v>3</v>
      </c>
      <c r="I50" s="10">
        <f>IFERROR(H50/G50,0)</f>
        <v>0.5</v>
      </c>
      <c r="J50" s="9">
        <v>0</v>
      </c>
      <c r="K50" s="10">
        <f>IFERROR(J50/G50,0)</f>
        <v>0</v>
      </c>
      <c r="L50" s="9">
        <v>0</v>
      </c>
      <c r="M50" s="10">
        <f>IFERROR(L50/G50,0)</f>
        <v>0</v>
      </c>
      <c r="N50" s="9">
        <v>0</v>
      </c>
      <c r="O50" s="10">
        <f>IFERROR(N50/G50,0)</f>
        <v>0</v>
      </c>
      <c r="P50" s="9">
        <v>0</v>
      </c>
      <c r="Q50" s="10">
        <f>IFERROR(P50/G50,0)</f>
        <v>0</v>
      </c>
      <c r="R50" s="20">
        <v>0</v>
      </c>
      <c r="S50" s="10">
        <f>IFERROR(R50/G50,0)</f>
        <v>0</v>
      </c>
      <c r="T50" s="9">
        <v>0</v>
      </c>
      <c r="U50" s="10">
        <f>IFERROR(T50/G50,0)</f>
        <v>0</v>
      </c>
      <c r="V50" s="9">
        <v>0</v>
      </c>
      <c r="W50" s="9">
        <v>0</v>
      </c>
      <c r="X50" s="10">
        <f>IFERROR(W50/G50,0)</f>
        <v>0</v>
      </c>
      <c r="Y50" s="9">
        <v>0</v>
      </c>
      <c r="Z50" s="9">
        <v>3</v>
      </c>
      <c r="AA50" s="10">
        <f>IFERROR(Z50/G50,0)</f>
        <v>0.5</v>
      </c>
      <c r="AB50" s="9">
        <v>6</v>
      </c>
      <c r="AC50" s="10">
        <f>IFERROR(AB50/G50,0)</f>
        <v>1</v>
      </c>
      <c r="AD50" s="9">
        <v>0</v>
      </c>
      <c r="AE50" s="10">
        <f>IFERROR(AD50/G50,0)</f>
        <v>0</v>
      </c>
      <c r="AF50" s="9">
        <v>0</v>
      </c>
      <c r="AG50" s="10">
        <f>IFERROR(AF50/G50,0)</f>
        <v>0</v>
      </c>
      <c r="AH50" s="9">
        <v>0</v>
      </c>
      <c r="AI50" s="10">
        <f>IFERROR(AH50/G50,0)</f>
        <v>0</v>
      </c>
      <c r="AJ50" s="9">
        <v>0</v>
      </c>
      <c r="AK50" s="10">
        <f>IFERROR(AJ50/G50,0)</f>
        <v>0</v>
      </c>
      <c r="AL50" s="9">
        <v>0</v>
      </c>
      <c r="AM50" s="10">
        <f>IFERROR(AL50/G50,0)</f>
        <v>0</v>
      </c>
      <c r="AN50" s="9">
        <v>0</v>
      </c>
      <c r="AO50" s="10">
        <f>IFERROR(AN50/G50,0)</f>
        <v>0</v>
      </c>
      <c r="AP50" s="9">
        <v>0</v>
      </c>
      <c r="AQ50" s="9">
        <v>0</v>
      </c>
      <c r="AR50" s="10">
        <f>IFERROR(AQ50/G50,0)</f>
        <v>0</v>
      </c>
      <c r="AS50" s="9">
        <v>0</v>
      </c>
      <c r="AT50" s="9" t="s">
        <v>80</v>
      </c>
      <c r="AU50" s="9" t="str">
        <f>IF(G50=H50+J50+N50+T50+W50+L50+P50+R50+Z50,"принято","ВЫПУСК НЕ СОВПАДАЕТ С СУММОЙ ПО ГРАФАМ")</f>
        <v>принято</v>
      </c>
      <c r="AV50" s="11" t="s">
        <v>69</v>
      </c>
      <c r="AW50" s="11" t="str">
        <f>IF(A50&lt;&gt;0,IF(A50&lt;&gt;0,IF(A50&lt;&gt;0,IF(B50&lt;&gt;0,IF(C50&lt;&gt;0,IF(D50&lt;&gt;0,"принято","ГРАФЫ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0" s="11" t="str">
        <f>IF(C50="ПОО","принято",IF(C50="ОО ВО","принято",IF(C50=0,"принято","ВВЕДЕНЫ НЕКОРРЕКТНЫЕ ЗНАЧЕНИЯ")))</f>
        <v>принято</v>
      </c>
    </row>
    <row r="51" spans="1:50" ht="54.75" customHeight="1" x14ac:dyDescent="0.3">
      <c r="A51" s="11" t="s">
        <v>117</v>
      </c>
      <c r="B51" s="45" t="s">
        <v>115</v>
      </c>
      <c r="C51" s="11" t="s">
        <v>116</v>
      </c>
      <c r="D51" s="11" t="s">
        <v>83</v>
      </c>
      <c r="E51" s="26" t="s">
        <v>35</v>
      </c>
      <c r="F51" s="11" t="s">
        <v>70</v>
      </c>
      <c r="G51" s="9">
        <v>0</v>
      </c>
      <c r="H51" s="9">
        <v>0</v>
      </c>
      <c r="I51" s="10">
        <f t="shared" ref="I51:I57" si="102">IFERROR(H51/G51,0)</f>
        <v>0</v>
      </c>
      <c r="J51" s="9">
        <v>0</v>
      </c>
      <c r="K51" s="10">
        <f t="shared" ref="K51:K57" si="103">IFERROR(J51/G51,0)</f>
        <v>0</v>
      </c>
      <c r="L51" s="9">
        <v>0</v>
      </c>
      <c r="M51" s="10">
        <f t="shared" ref="M51:M57" si="104">IFERROR(L51/G51,0)</f>
        <v>0</v>
      </c>
      <c r="N51" s="9">
        <v>0</v>
      </c>
      <c r="O51" s="10">
        <f t="shared" ref="O51:O57" si="105">IFERROR(N51/G51,0)</f>
        <v>0</v>
      </c>
      <c r="P51" s="9">
        <v>0</v>
      </c>
      <c r="Q51" s="10">
        <f t="shared" ref="Q51:Q57" si="106">IFERROR(P51/G51,0)</f>
        <v>0</v>
      </c>
      <c r="R51" s="20">
        <v>0</v>
      </c>
      <c r="S51" s="10">
        <f t="shared" ref="S51:S57" si="107">IFERROR(R51/G51,0)</f>
        <v>0</v>
      </c>
      <c r="T51" s="9">
        <v>0</v>
      </c>
      <c r="U51" s="10">
        <f>IFERROR(T51/G51,0)</f>
        <v>0</v>
      </c>
      <c r="V51" s="9">
        <v>0</v>
      </c>
      <c r="W51" s="9">
        <v>0</v>
      </c>
      <c r="X51" s="10">
        <f>IFERROR(W51/G51,0)</f>
        <v>0</v>
      </c>
      <c r="Y51" s="9">
        <v>0</v>
      </c>
      <c r="Z51" s="9">
        <v>0</v>
      </c>
      <c r="AA51" s="10">
        <f t="shared" ref="AA51:AA57" si="108">IFERROR(Z51/G51,0)</f>
        <v>0</v>
      </c>
      <c r="AB51" s="9">
        <v>0</v>
      </c>
      <c r="AC51" s="10">
        <f>IFERROR(AB51/G51,0)</f>
        <v>0</v>
      </c>
      <c r="AD51" s="9">
        <v>0</v>
      </c>
      <c r="AE51" s="10">
        <f>IFERROR(AD51/G51,0)</f>
        <v>0</v>
      </c>
      <c r="AF51" s="9">
        <v>0</v>
      </c>
      <c r="AG51" s="10">
        <f>IFERROR(AF51/G51,0)</f>
        <v>0</v>
      </c>
      <c r="AH51" s="9">
        <v>0</v>
      </c>
      <c r="AI51" s="10">
        <f>IFERROR(AH51/G51,0)</f>
        <v>0</v>
      </c>
      <c r="AJ51" s="9">
        <v>0</v>
      </c>
      <c r="AK51" s="10">
        <f>IFERROR(AJ51/G51,0)</f>
        <v>0</v>
      </c>
      <c r="AL51" s="9">
        <v>0</v>
      </c>
      <c r="AM51" s="10">
        <f>IFERROR(AL51/G51,0)</f>
        <v>0</v>
      </c>
      <c r="AN51" s="9">
        <v>0</v>
      </c>
      <c r="AO51" s="10">
        <f>IFERROR(AN51/G51,0)</f>
        <v>0</v>
      </c>
      <c r="AP51" s="9">
        <v>0</v>
      </c>
      <c r="AQ51" s="9">
        <v>0</v>
      </c>
      <c r="AR51" s="10">
        <f>IFERROR(AQ51/G51,0)</f>
        <v>0</v>
      </c>
      <c r="AS51" s="9">
        <v>0</v>
      </c>
      <c r="AT51" s="9" t="s">
        <v>80</v>
      </c>
      <c r="AU51" s="9" t="str">
        <f t="shared" ref="AU51:AU57" si="109">IF(G51=H51+J51+N51+T51+W51+L51+P51+R51+Z51,"принято","ВЫПУСК НЕ СОВПАДАЕТ С СУММОЙ ПО ГРАФАМ")</f>
        <v>принято</v>
      </c>
      <c r="AV51" s="11" t="str">
        <f t="shared" ref="AV51:AV57" si="110">IF(G51=AB51+AD51+AH51+AJ51+AL51+AF51+AN51+AQ51,"принято","ВЫПУСК НЕ СОВПАДАЕТ С СУММОЙ ПО ГРАФАМ")</f>
        <v>принято</v>
      </c>
      <c r="AW51" s="11" t="str">
        <f>IF(A51&lt;&gt;0,IF(A51&lt;&gt;0,IF(A51&lt;&gt;0,IF(B51&lt;&gt;0,IF(C51&lt;&gt;0,IF(D51&lt;&gt;0,"принято","ГРАФЫ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1" s="11" t="str">
        <f>IF(C51="ПОО","принято",IF(C51="ОО ВО","принято",IF(C51=0,"принято","ВВЕДЕНЫ НЕКОРРЕКТНЫЕ ЗНАЧЕНИЯ")))</f>
        <v>принято</v>
      </c>
    </row>
    <row r="52" spans="1:50" ht="54.75" customHeight="1" x14ac:dyDescent="0.3">
      <c r="A52" s="11" t="s">
        <v>117</v>
      </c>
      <c r="B52" s="45" t="s">
        <v>115</v>
      </c>
      <c r="C52" s="11" t="s">
        <v>116</v>
      </c>
      <c r="D52" s="11" t="s">
        <v>83</v>
      </c>
      <c r="E52" s="26" t="s">
        <v>36</v>
      </c>
      <c r="F52" s="11" t="s">
        <v>71</v>
      </c>
      <c r="G52" s="9">
        <v>0</v>
      </c>
      <c r="H52" s="9">
        <v>0</v>
      </c>
      <c r="I52" s="10">
        <f t="shared" si="102"/>
        <v>0</v>
      </c>
      <c r="J52" s="9">
        <v>0</v>
      </c>
      <c r="K52" s="10">
        <f t="shared" si="103"/>
        <v>0</v>
      </c>
      <c r="L52" s="9">
        <v>0</v>
      </c>
      <c r="M52" s="10">
        <f t="shared" si="104"/>
        <v>0</v>
      </c>
      <c r="N52" s="9">
        <v>0</v>
      </c>
      <c r="O52" s="10">
        <f t="shared" si="105"/>
        <v>0</v>
      </c>
      <c r="P52" s="9">
        <v>0</v>
      </c>
      <c r="Q52" s="10">
        <f t="shared" si="106"/>
        <v>0</v>
      </c>
      <c r="R52" s="20">
        <v>0</v>
      </c>
      <c r="S52" s="10">
        <f t="shared" si="107"/>
        <v>0</v>
      </c>
      <c r="T52" s="9">
        <v>0</v>
      </c>
      <c r="U52" s="10">
        <f>IFERROR(T52/G52,0)</f>
        <v>0</v>
      </c>
      <c r="V52" s="9">
        <v>0</v>
      </c>
      <c r="W52" s="9">
        <v>0</v>
      </c>
      <c r="X52" s="10">
        <f>IFERROR(W52/G52,0)</f>
        <v>0</v>
      </c>
      <c r="Y52" s="9">
        <v>0</v>
      </c>
      <c r="Z52" s="9">
        <v>0</v>
      </c>
      <c r="AA52" s="10">
        <f t="shared" si="108"/>
        <v>0</v>
      </c>
      <c r="AB52" s="9">
        <v>0</v>
      </c>
      <c r="AC52" s="10">
        <f>IFERROR(AB52/G52,0)</f>
        <v>0</v>
      </c>
      <c r="AD52" s="9">
        <v>0</v>
      </c>
      <c r="AE52" s="10">
        <f>IFERROR(AD52/G52,0)</f>
        <v>0</v>
      </c>
      <c r="AF52" s="9">
        <v>0</v>
      </c>
      <c r="AG52" s="10">
        <f>IFERROR(AF52/G52,0)</f>
        <v>0</v>
      </c>
      <c r="AH52" s="9">
        <v>0</v>
      </c>
      <c r="AI52" s="10">
        <f>IFERROR(AH52/G52,0)</f>
        <v>0</v>
      </c>
      <c r="AJ52" s="9">
        <v>0</v>
      </c>
      <c r="AK52" s="10">
        <f>IFERROR(AJ52/G52,0)</f>
        <v>0</v>
      </c>
      <c r="AL52" s="9">
        <v>0</v>
      </c>
      <c r="AM52" s="10">
        <f>IFERROR(AL52/G52,0)</f>
        <v>0</v>
      </c>
      <c r="AN52" s="9">
        <v>0</v>
      </c>
      <c r="AO52" s="10">
        <f>IFERROR(AN52/G52,0)</f>
        <v>0</v>
      </c>
      <c r="AP52" s="9">
        <v>0</v>
      </c>
      <c r="AQ52" s="9">
        <v>0</v>
      </c>
      <c r="AR52" s="10">
        <f>IFERROR(AQ52/G52,0)</f>
        <v>0</v>
      </c>
      <c r="AS52" s="9">
        <v>0</v>
      </c>
      <c r="AT52" s="9" t="s">
        <v>80</v>
      </c>
      <c r="AU52" s="9" t="str">
        <f t="shared" si="109"/>
        <v>принято</v>
      </c>
      <c r="AV52" s="11" t="str">
        <f t="shared" si="110"/>
        <v>принято</v>
      </c>
      <c r="AW52" s="11" t="str">
        <f>IF(A52&lt;&gt;0,IF(A52&lt;&gt;0,IF(A52&lt;&gt;0,IF(B52&lt;&gt;0,IF(C52&lt;&gt;0,IF(D52&lt;&gt;0,"принято","ГРАФЫ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2" s="11" t="str">
        <f>IF(C52="ПОО","принято",IF(C52="ОО ВО","принято",IF(C52=0,"принято","ВВЕДЕНЫ НЕКОРРЕКТНЫЕ ЗНАЧЕНИЯ")))</f>
        <v>принято</v>
      </c>
    </row>
    <row r="53" spans="1:50" ht="54.75" customHeight="1" x14ac:dyDescent="0.3">
      <c r="A53" s="11" t="s">
        <v>117</v>
      </c>
      <c r="B53" s="45" t="s">
        <v>115</v>
      </c>
      <c r="C53" s="11" t="s">
        <v>116</v>
      </c>
      <c r="D53" s="11" t="s">
        <v>83</v>
      </c>
      <c r="E53" s="26" t="s">
        <v>37</v>
      </c>
      <c r="F53" s="11" t="s">
        <v>72</v>
      </c>
      <c r="G53" s="9">
        <v>0</v>
      </c>
      <c r="H53" s="9">
        <v>0</v>
      </c>
      <c r="I53" s="10">
        <f t="shared" si="102"/>
        <v>0</v>
      </c>
      <c r="J53" s="9">
        <v>0</v>
      </c>
      <c r="K53" s="10">
        <f t="shared" si="103"/>
        <v>0</v>
      </c>
      <c r="L53" s="9">
        <v>0</v>
      </c>
      <c r="M53" s="10">
        <f t="shared" si="104"/>
        <v>0</v>
      </c>
      <c r="N53" s="9">
        <v>0</v>
      </c>
      <c r="O53" s="10">
        <f t="shared" si="105"/>
        <v>0</v>
      </c>
      <c r="P53" s="9">
        <v>0</v>
      </c>
      <c r="Q53" s="10">
        <f t="shared" si="106"/>
        <v>0</v>
      </c>
      <c r="R53" s="20">
        <v>0</v>
      </c>
      <c r="S53" s="10">
        <f t="shared" si="107"/>
        <v>0</v>
      </c>
      <c r="T53" s="9">
        <v>0</v>
      </c>
      <c r="U53" s="10">
        <f>IFERROR(T53/G53,0)</f>
        <v>0</v>
      </c>
      <c r="V53" s="9">
        <v>0</v>
      </c>
      <c r="W53" s="9">
        <v>0</v>
      </c>
      <c r="X53" s="10">
        <f>IFERROR(W53/G53,0)</f>
        <v>0</v>
      </c>
      <c r="Y53" s="9">
        <v>0</v>
      </c>
      <c r="Z53" s="9">
        <v>0</v>
      </c>
      <c r="AA53" s="10">
        <f t="shared" si="108"/>
        <v>0</v>
      </c>
      <c r="AB53" s="9">
        <v>0</v>
      </c>
      <c r="AC53" s="10">
        <f>IFERROR(AB53/G53,0)</f>
        <v>0</v>
      </c>
      <c r="AD53" s="9">
        <v>0</v>
      </c>
      <c r="AE53" s="10">
        <f>IFERROR(AD53/G53,0)</f>
        <v>0</v>
      </c>
      <c r="AF53" s="9">
        <v>0</v>
      </c>
      <c r="AG53" s="10">
        <f>IFERROR(AF53/G53,0)</f>
        <v>0</v>
      </c>
      <c r="AH53" s="9">
        <v>0</v>
      </c>
      <c r="AI53" s="10">
        <f>IFERROR(AH53/G53,0)</f>
        <v>0</v>
      </c>
      <c r="AJ53" s="9">
        <v>0</v>
      </c>
      <c r="AK53" s="10">
        <f>IFERROR(AJ53/G53,0)</f>
        <v>0</v>
      </c>
      <c r="AL53" s="9">
        <v>0</v>
      </c>
      <c r="AM53" s="10">
        <f>IFERROR(AL53/G53,0)</f>
        <v>0</v>
      </c>
      <c r="AN53" s="9">
        <v>0</v>
      </c>
      <c r="AO53" s="10">
        <f>IFERROR(AN53/G53,0)</f>
        <v>0</v>
      </c>
      <c r="AP53" s="9">
        <v>0</v>
      </c>
      <c r="AQ53" s="9">
        <v>0</v>
      </c>
      <c r="AR53" s="10">
        <f>IFERROR(AQ53/G53,0)</f>
        <v>0</v>
      </c>
      <c r="AS53" s="9">
        <v>0</v>
      </c>
      <c r="AT53" s="9" t="s">
        <v>80</v>
      </c>
      <c r="AU53" s="9" t="str">
        <f t="shared" si="109"/>
        <v>принято</v>
      </c>
      <c r="AV53" s="11" t="str">
        <f t="shared" si="110"/>
        <v>принято</v>
      </c>
      <c r="AW53" s="11" t="str">
        <f>IF(A53&lt;&gt;0,IF(A53&lt;&gt;0,IF(A53&lt;&gt;0,IF(B53&lt;&gt;0,IF(C53&lt;&gt;0,IF(D53&lt;&gt;0,"принято","ГРАФЫ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3" s="11" t="str">
        <f>IF(C53="ПОО","принято",IF(C53="ОО ВО","принято",IF(C53=0,"принято","ВВЕДЕНЫ НЕКОРРЕКТНЫЕ ЗНАЧЕНИЯ")))</f>
        <v>принято</v>
      </c>
    </row>
    <row r="54" spans="1:50" ht="54.75" customHeight="1" x14ac:dyDescent="0.3">
      <c r="A54" s="11" t="s">
        <v>117</v>
      </c>
      <c r="B54" s="45" t="s">
        <v>115</v>
      </c>
      <c r="C54" s="11" t="s">
        <v>116</v>
      </c>
      <c r="D54" s="11" t="s">
        <v>83</v>
      </c>
      <c r="E54" s="26" t="s">
        <v>38</v>
      </c>
      <c r="F54" s="11" t="s">
        <v>73</v>
      </c>
      <c r="G54" s="9">
        <v>0</v>
      </c>
      <c r="H54" s="9">
        <v>0</v>
      </c>
      <c r="I54" s="10">
        <f t="shared" si="102"/>
        <v>0</v>
      </c>
      <c r="J54" s="9">
        <v>0</v>
      </c>
      <c r="K54" s="10">
        <f t="shared" si="103"/>
        <v>0</v>
      </c>
      <c r="L54" s="9">
        <v>0</v>
      </c>
      <c r="M54" s="10">
        <f t="shared" si="104"/>
        <v>0</v>
      </c>
      <c r="N54" s="9">
        <v>0</v>
      </c>
      <c r="O54" s="10">
        <f t="shared" si="105"/>
        <v>0</v>
      </c>
      <c r="P54" s="9">
        <v>0</v>
      </c>
      <c r="Q54" s="10">
        <f t="shared" si="106"/>
        <v>0</v>
      </c>
      <c r="R54" s="20">
        <v>0</v>
      </c>
      <c r="S54" s="10">
        <f t="shared" si="107"/>
        <v>0</v>
      </c>
      <c r="T54" s="9">
        <v>0</v>
      </c>
      <c r="U54" s="10">
        <f t="shared" ref="U54:U56" si="111">IFERROR(T54/G54,0)</f>
        <v>0</v>
      </c>
      <c r="V54" s="9">
        <v>0</v>
      </c>
      <c r="W54" s="9">
        <v>0</v>
      </c>
      <c r="X54" s="10">
        <f t="shared" ref="X54:X56" si="112">IFERROR(W54/G54,0)</f>
        <v>0</v>
      </c>
      <c r="Y54" s="9">
        <v>0</v>
      </c>
      <c r="Z54" s="9">
        <v>0</v>
      </c>
      <c r="AA54" s="10">
        <f t="shared" si="108"/>
        <v>0</v>
      </c>
      <c r="AB54" s="9">
        <v>0</v>
      </c>
      <c r="AC54" s="10">
        <f t="shared" ref="AC54:AC56" si="113">IFERROR(AB54/G54,0)</f>
        <v>0</v>
      </c>
      <c r="AD54" s="9">
        <v>0</v>
      </c>
      <c r="AE54" s="10">
        <f t="shared" ref="AE54:AE56" si="114">IFERROR(AD54/G54,0)</f>
        <v>0</v>
      </c>
      <c r="AF54" s="9">
        <v>0</v>
      </c>
      <c r="AG54" s="10">
        <f t="shared" ref="AG54:AG56" si="115">IFERROR(AF54/G54,0)</f>
        <v>0</v>
      </c>
      <c r="AH54" s="9">
        <v>0</v>
      </c>
      <c r="AI54" s="10">
        <f t="shared" ref="AI54:AI56" si="116">IFERROR(AH54/G54,0)</f>
        <v>0</v>
      </c>
      <c r="AJ54" s="9">
        <v>0</v>
      </c>
      <c r="AK54" s="10">
        <f t="shared" ref="AK54:AK56" si="117">IFERROR(AJ54/G54,0)</f>
        <v>0</v>
      </c>
      <c r="AL54" s="9">
        <v>0</v>
      </c>
      <c r="AM54" s="10">
        <f t="shared" ref="AM54:AM56" si="118">IFERROR(AL54/G54,0)</f>
        <v>0</v>
      </c>
      <c r="AN54" s="9">
        <v>0</v>
      </c>
      <c r="AO54" s="10">
        <f t="shared" ref="AO54:AO56" si="119">IFERROR(AN54/G54,0)</f>
        <v>0</v>
      </c>
      <c r="AP54" s="9">
        <v>0</v>
      </c>
      <c r="AQ54" s="9">
        <v>0</v>
      </c>
      <c r="AR54" s="10">
        <f t="shared" ref="AR54:AR56" si="120">IFERROR(AQ54/G54,0)</f>
        <v>0</v>
      </c>
      <c r="AS54" s="9">
        <v>0</v>
      </c>
      <c r="AT54" s="9" t="s">
        <v>80</v>
      </c>
      <c r="AU54" s="9" t="str">
        <f t="shared" si="109"/>
        <v>принято</v>
      </c>
      <c r="AV54" s="11" t="str">
        <f t="shared" si="110"/>
        <v>принято</v>
      </c>
      <c r="AW54" s="11" t="str">
        <f t="shared" ref="AW54:AW57" si="121">IF(A54&lt;&gt;0,IF(A54&lt;&gt;0,IF(A54&lt;&gt;0,IF(B54&lt;&gt;0,IF(C54&lt;&gt;0,IF(D54&lt;&gt;0,"принято","ГРАФЫ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4" s="11" t="str">
        <f t="shared" ref="AX54:AX57" si="122">IF(C54="ПОО","принято",IF(C54="ОО ВО","принято",IF(C54=0,"принято","ВВЕДЕНЫ НЕКОРРЕКТНЫЕ ЗНАЧЕНИЯ")))</f>
        <v>принято</v>
      </c>
    </row>
    <row r="55" spans="1:50" ht="54.75" customHeight="1" x14ac:dyDescent="0.3">
      <c r="A55" s="11" t="s">
        <v>117</v>
      </c>
      <c r="B55" s="45" t="s">
        <v>115</v>
      </c>
      <c r="C55" s="11" t="s">
        <v>116</v>
      </c>
      <c r="D55" s="11" t="s">
        <v>83</v>
      </c>
      <c r="E55" s="26" t="s">
        <v>39</v>
      </c>
      <c r="F55" s="11" t="s">
        <v>74</v>
      </c>
      <c r="G55" s="9">
        <v>0</v>
      </c>
      <c r="H55" s="9">
        <v>0</v>
      </c>
      <c r="I55" s="10">
        <f t="shared" si="102"/>
        <v>0</v>
      </c>
      <c r="J55" s="9"/>
      <c r="K55" s="10">
        <f t="shared" si="103"/>
        <v>0</v>
      </c>
      <c r="L55" s="9">
        <v>0</v>
      </c>
      <c r="M55" s="10">
        <f t="shared" si="104"/>
        <v>0</v>
      </c>
      <c r="N55" s="9">
        <v>0</v>
      </c>
      <c r="O55" s="10">
        <f t="shared" si="105"/>
        <v>0</v>
      </c>
      <c r="P55" s="9">
        <v>0</v>
      </c>
      <c r="Q55" s="10">
        <f t="shared" si="106"/>
        <v>0</v>
      </c>
      <c r="R55" s="20">
        <v>0</v>
      </c>
      <c r="S55" s="10">
        <f t="shared" si="107"/>
        <v>0</v>
      </c>
      <c r="T55" s="9">
        <v>0</v>
      </c>
      <c r="U55" s="10">
        <f t="shared" si="111"/>
        <v>0</v>
      </c>
      <c r="V55" s="9">
        <v>0</v>
      </c>
      <c r="W55" s="9">
        <v>0</v>
      </c>
      <c r="X55" s="10">
        <f t="shared" si="112"/>
        <v>0</v>
      </c>
      <c r="Y55" s="9">
        <v>0</v>
      </c>
      <c r="Z55" s="9">
        <v>0</v>
      </c>
      <c r="AA55" s="10">
        <f t="shared" si="108"/>
        <v>0</v>
      </c>
      <c r="AB55" s="9">
        <v>0</v>
      </c>
      <c r="AC55" s="10">
        <f t="shared" si="113"/>
        <v>0</v>
      </c>
      <c r="AD55" s="9">
        <v>0</v>
      </c>
      <c r="AE55" s="10">
        <f t="shared" si="114"/>
        <v>0</v>
      </c>
      <c r="AF55" s="9">
        <v>0</v>
      </c>
      <c r="AG55" s="10">
        <f t="shared" si="115"/>
        <v>0</v>
      </c>
      <c r="AH55" s="9">
        <v>0</v>
      </c>
      <c r="AI55" s="10">
        <f t="shared" si="116"/>
        <v>0</v>
      </c>
      <c r="AJ55" s="9">
        <v>0</v>
      </c>
      <c r="AK55" s="10">
        <f t="shared" si="117"/>
        <v>0</v>
      </c>
      <c r="AL55" s="9">
        <v>0</v>
      </c>
      <c r="AM55" s="10">
        <f t="shared" si="118"/>
        <v>0</v>
      </c>
      <c r="AN55" s="9">
        <v>0</v>
      </c>
      <c r="AO55" s="10">
        <f t="shared" si="119"/>
        <v>0</v>
      </c>
      <c r="AP55" s="9">
        <v>0</v>
      </c>
      <c r="AQ55" s="9">
        <v>0</v>
      </c>
      <c r="AR55" s="10">
        <f t="shared" si="120"/>
        <v>0</v>
      </c>
      <c r="AS55" s="9">
        <v>0</v>
      </c>
      <c r="AT55" s="9" t="s">
        <v>80</v>
      </c>
      <c r="AU55" s="9" t="str">
        <f t="shared" si="109"/>
        <v>принято</v>
      </c>
      <c r="AV55" s="11" t="str">
        <f t="shared" si="110"/>
        <v>принято</v>
      </c>
      <c r="AW55" s="11" t="str">
        <f t="shared" si="121"/>
        <v>принято</v>
      </c>
      <c r="AX55" s="11" t="str">
        <f t="shared" si="122"/>
        <v>принято</v>
      </c>
    </row>
    <row r="56" spans="1:50" ht="54.75" customHeight="1" x14ac:dyDescent="0.3">
      <c r="A56" s="11" t="s">
        <v>117</v>
      </c>
      <c r="B56" s="45" t="s">
        <v>115</v>
      </c>
      <c r="C56" s="11" t="s">
        <v>116</v>
      </c>
      <c r="D56" s="11" t="s">
        <v>83</v>
      </c>
      <c r="E56" s="26" t="s">
        <v>40</v>
      </c>
      <c r="F56" s="11" t="s">
        <v>75</v>
      </c>
      <c r="G56" s="9">
        <v>0</v>
      </c>
      <c r="H56" s="9">
        <v>0</v>
      </c>
      <c r="I56" s="10">
        <f t="shared" si="102"/>
        <v>0</v>
      </c>
      <c r="J56" s="9">
        <v>0</v>
      </c>
      <c r="K56" s="10">
        <f t="shared" si="103"/>
        <v>0</v>
      </c>
      <c r="L56" s="9">
        <v>0</v>
      </c>
      <c r="M56" s="10">
        <f t="shared" si="104"/>
        <v>0</v>
      </c>
      <c r="N56" s="9">
        <v>0</v>
      </c>
      <c r="O56" s="10">
        <f t="shared" si="105"/>
        <v>0</v>
      </c>
      <c r="P56" s="9">
        <v>0</v>
      </c>
      <c r="Q56" s="10">
        <f t="shared" si="106"/>
        <v>0</v>
      </c>
      <c r="R56" s="20">
        <v>0</v>
      </c>
      <c r="S56" s="10">
        <f t="shared" si="107"/>
        <v>0</v>
      </c>
      <c r="T56" s="9">
        <v>0</v>
      </c>
      <c r="U56" s="10">
        <f t="shared" si="111"/>
        <v>0</v>
      </c>
      <c r="V56" s="9">
        <v>0</v>
      </c>
      <c r="W56" s="9">
        <v>0</v>
      </c>
      <c r="X56" s="10">
        <f t="shared" si="112"/>
        <v>0</v>
      </c>
      <c r="Y56" s="9">
        <v>0</v>
      </c>
      <c r="Z56" s="9">
        <v>0</v>
      </c>
      <c r="AA56" s="10">
        <f t="shared" si="108"/>
        <v>0</v>
      </c>
      <c r="AB56" s="9">
        <v>0</v>
      </c>
      <c r="AC56" s="10">
        <f t="shared" si="113"/>
        <v>0</v>
      </c>
      <c r="AD56" s="9">
        <v>0</v>
      </c>
      <c r="AE56" s="10">
        <f t="shared" si="114"/>
        <v>0</v>
      </c>
      <c r="AF56" s="9">
        <v>0</v>
      </c>
      <c r="AG56" s="10">
        <f t="shared" si="115"/>
        <v>0</v>
      </c>
      <c r="AH56" s="9">
        <v>0</v>
      </c>
      <c r="AI56" s="10">
        <f t="shared" si="116"/>
        <v>0</v>
      </c>
      <c r="AJ56" s="9">
        <v>0</v>
      </c>
      <c r="AK56" s="10">
        <f t="shared" si="117"/>
        <v>0</v>
      </c>
      <c r="AL56" s="9">
        <v>0</v>
      </c>
      <c r="AM56" s="10">
        <f t="shared" si="118"/>
        <v>0</v>
      </c>
      <c r="AN56" s="9">
        <v>0</v>
      </c>
      <c r="AO56" s="10">
        <f t="shared" si="119"/>
        <v>0</v>
      </c>
      <c r="AP56" s="9">
        <v>0</v>
      </c>
      <c r="AQ56" s="9">
        <v>0</v>
      </c>
      <c r="AR56" s="10">
        <f t="shared" si="120"/>
        <v>0</v>
      </c>
      <c r="AS56" s="9">
        <v>0</v>
      </c>
      <c r="AT56" s="9" t="s">
        <v>80</v>
      </c>
      <c r="AU56" s="9" t="str">
        <f t="shared" si="109"/>
        <v>принято</v>
      </c>
      <c r="AV56" s="11" t="str">
        <f t="shared" si="110"/>
        <v>принято</v>
      </c>
      <c r="AW56" s="11" t="str">
        <f t="shared" si="121"/>
        <v>принято</v>
      </c>
      <c r="AX56" s="11" t="str">
        <f t="shared" si="122"/>
        <v>принято</v>
      </c>
    </row>
    <row r="57" spans="1:50" ht="54.75" customHeight="1" x14ac:dyDescent="0.3">
      <c r="A57" s="11" t="s">
        <v>117</v>
      </c>
      <c r="B57" s="45" t="s">
        <v>115</v>
      </c>
      <c r="C57" s="11" t="s">
        <v>116</v>
      </c>
      <c r="D57" s="11" t="s">
        <v>83</v>
      </c>
      <c r="E57" s="26" t="s">
        <v>41</v>
      </c>
      <c r="F57" s="11" t="s">
        <v>76</v>
      </c>
      <c r="G57" s="9">
        <v>0</v>
      </c>
      <c r="H57" s="9">
        <v>0</v>
      </c>
      <c r="I57" s="10">
        <f t="shared" si="102"/>
        <v>0</v>
      </c>
      <c r="J57" s="9">
        <v>0</v>
      </c>
      <c r="K57" s="10">
        <f t="shared" si="103"/>
        <v>0</v>
      </c>
      <c r="L57" s="9">
        <v>0</v>
      </c>
      <c r="M57" s="10">
        <f t="shared" si="104"/>
        <v>0</v>
      </c>
      <c r="N57" s="9">
        <v>0</v>
      </c>
      <c r="O57" s="10">
        <f t="shared" si="105"/>
        <v>0</v>
      </c>
      <c r="P57" s="9">
        <v>0</v>
      </c>
      <c r="Q57" s="10">
        <f t="shared" si="106"/>
        <v>0</v>
      </c>
      <c r="R57" s="9">
        <v>0</v>
      </c>
      <c r="S57" s="10">
        <f t="shared" si="107"/>
        <v>0</v>
      </c>
      <c r="T57" s="9">
        <v>0</v>
      </c>
      <c r="U57" s="10">
        <f>IFERROR(T57/G57,0)</f>
        <v>0</v>
      </c>
      <c r="V57" s="9">
        <v>0</v>
      </c>
      <c r="W57" s="9">
        <v>0</v>
      </c>
      <c r="X57" s="10">
        <f>IFERROR(W57/G57,0)</f>
        <v>0</v>
      </c>
      <c r="Y57" s="9">
        <v>0</v>
      </c>
      <c r="Z57" s="9">
        <v>0</v>
      </c>
      <c r="AA57" s="10">
        <f t="shared" si="108"/>
        <v>0</v>
      </c>
      <c r="AB57" s="9">
        <v>0</v>
      </c>
      <c r="AC57" s="10">
        <f>IFERROR(AB57/G57,0)</f>
        <v>0</v>
      </c>
      <c r="AD57" s="9">
        <v>0</v>
      </c>
      <c r="AE57" s="10">
        <f>IFERROR(AD57/G57,0)</f>
        <v>0</v>
      </c>
      <c r="AF57" s="9">
        <v>0</v>
      </c>
      <c r="AG57" s="10">
        <f>IFERROR(AF57/G57,0)</f>
        <v>0</v>
      </c>
      <c r="AH57" s="9">
        <v>0</v>
      </c>
      <c r="AI57" s="10">
        <f>IFERROR(AH57/G57,0)</f>
        <v>0</v>
      </c>
      <c r="AJ57" s="9">
        <v>0</v>
      </c>
      <c r="AK57" s="10">
        <f>IFERROR(AJ57/G57,0)</f>
        <v>0</v>
      </c>
      <c r="AL57" s="9">
        <v>0</v>
      </c>
      <c r="AM57" s="10">
        <f>IFERROR(AL57/G57,0)</f>
        <v>0</v>
      </c>
      <c r="AN57" s="9">
        <v>0</v>
      </c>
      <c r="AO57" s="10">
        <f>IFERROR(AN57/G57,0)</f>
        <v>0</v>
      </c>
      <c r="AP57" s="9">
        <v>0</v>
      </c>
      <c r="AQ57" s="9">
        <v>0</v>
      </c>
      <c r="AR57" s="10">
        <f>IFERROR(AQ57/G57,0)</f>
        <v>0</v>
      </c>
      <c r="AS57" s="9">
        <v>0</v>
      </c>
      <c r="AT57" s="9" t="s">
        <v>80</v>
      </c>
      <c r="AU57" s="15" t="str">
        <f t="shared" si="109"/>
        <v>принято</v>
      </c>
      <c r="AV57" s="11" t="str">
        <f t="shared" si="110"/>
        <v>принято</v>
      </c>
      <c r="AW57" s="11" t="str">
        <f t="shared" si="121"/>
        <v>принято</v>
      </c>
      <c r="AX57" s="11" t="str">
        <f t="shared" si="122"/>
        <v>принято</v>
      </c>
    </row>
    <row r="58" spans="1:50" ht="54.75" customHeight="1" x14ac:dyDescent="0.3">
      <c r="A58" s="24" t="s">
        <v>119</v>
      </c>
      <c r="B58" s="24" t="s">
        <v>120</v>
      </c>
      <c r="C58" s="24" t="s">
        <v>116</v>
      </c>
      <c r="D58" s="29" t="s">
        <v>793</v>
      </c>
      <c r="E58" s="28" t="s">
        <v>34</v>
      </c>
      <c r="F58" s="30" t="s">
        <v>68</v>
      </c>
      <c r="G58" s="21">
        <v>54</v>
      </c>
      <c r="H58" s="21">
        <v>9</v>
      </c>
      <c r="I58" s="22">
        <f>IFERROR(H58/G58,0)</f>
        <v>0.16666666666666666</v>
      </c>
      <c r="J58" s="21">
        <v>3</v>
      </c>
      <c r="K58" s="22">
        <f>IFERROR(J58/G58,0)</f>
        <v>5.5555555555555552E-2</v>
      </c>
      <c r="L58" s="21">
        <v>5</v>
      </c>
      <c r="M58" s="22">
        <f>IFERROR(L58/G58,0)</f>
        <v>9.2592592592592587E-2</v>
      </c>
      <c r="N58" s="21">
        <v>5</v>
      </c>
      <c r="O58" s="22">
        <f>IFERROR(N58/G58,0)</f>
        <v>9.2592592592592587E-2</v>
      </c>
      <c r="P58" s="21">
        <v>0</v>
      </c>
      <c r="Q58" s="22">
        <f>IFERROR(P58/G58,0)</f>
        <v>0</v>
      </c>
      <c r="R58" s="23">
        <v>0</v>
      </c>
      <c r="S58" s="22">
        <f>IFERROR(R58/G58,0)</f>
        <v>0</v>
      </c>
      <c r="T58" s="21">
        <v>11</v>
      </c>
      <c r="U58" s="22">
        <f>IFERROR(T58/G58,0)</f>
        <v>0.20370370370370369</v>
      </c>
      <c r="V58" s="21">
        <v>2</v>
      </c>
      <c r="W58" s="21">
        <v>0</v>
      </c>
      <c r="X58" s="22">
        <f>IFERROR(W58/G58,0)</f>
        <v>0</v>
      </c>
      <c r="Y58" s="21">
        <v>0</v>
      </c>
      <c r="Z58" s="21">
        <v>21</v>
      </c>
      <c r="AA58" s="22">
        <f>IFERROR(Z58/G58,0)</f>
        <v>0.3888888888888889</v>
      </c>
      <c r="AB58" s="21">
        <v>14</v>
      </c>
      <c r="AC58" s="22">
        <f>IFERROR(AB58/G58,0)</f>
        <v>0.25925925925925924</v>
      </c>
      <c r="AD58" s="21">
        <v>3</v>
      </c>
      <c r="AE58" s="22">
        <f>IFERROR(AD58/G58,0)</f>
        <v>5.5555555555555552E-2</v>
      </c>
      <c r="AF58" s="21">
        <v>8</v>
      </c>
      <c r="AG58" s="22">
        <f>IFERROR(AF58/G58,0)</f>
        <v>0.14814814814814814</v>
      </c>
      <c r="AH58" s="21">
        <v>18</v>
      </c>
      <c r="AI58" s="22">
        <f>IFERROR(AH58/G58,0)</f>
        <v>0.33333333333333331</v>
      </c>
      <c r="AJ58" s="21">
        <v>9</v>
      </c>
      <c r="AK58" s="22">
        <f>IFERROR(AJ58/G58,0)</f>
        <v>0.16666666666666666</v>
      </c>
      <c r="AL58" s="21">
        <v>0</v>
      </c>
      <c r="AM58" s="22">
        <f>IFERROR(AL58/G58,0)</f>
        <v>0</v>
      </c>
      <c r="AN58" s="21">
        <v>2</v>
      </c>
      <c r="AO58" s="22">
        <f>IFERROR(AN58/G58,0)</f>
        <v>3.7037037037037035E-2</v>
      </c>
      <c r="AP58" s="21">
        <v>0</v>
      </c>
      <c r="AQ58" s="21">
        <v>0</v>
      </c>
      <c r="AR58" s="22">
        <f>IFERROR(AQ58/G58,0)</f>
        <v>0</v>
      </c>
      <c r="AS58" s="21">
        <v>0</v>
      </c>
      <c r="AT58" s="9" t="s">
        <v>80</v>
      </c>
      <c r="AU58" s="21" t="str">
        <f>IF(G58=H58+J58+N58+T58+W58+L58+P58+R58+Z58,"принято","ВЫПУСК НЕ СОВПАДАЕТ С СУММОЙ ПО ГРАФАМ")</f>
        <v>принято</v>
      </c>
      <c r="AV58" s="24" t="str">
        <f>IF(G58=AB58+AD58+AH58+AJ58+AL58+AF58+AN58+AQ58,"принято","ВЫПУСК НЕ СОВПАДАЕТ С СУММОЙ ПО ГРАФАМ")</f>
        <v>принято</v>
      </c>
      <c r="AW58" s="24" t="str">
        <f>IF(A58&lt;&gt;0,IF(A58&lt;&gt;0,IF(A58&lt;&gt;0,IF(B58&lt;&gt;0,IF(C58&lt;&gt;0,IF(D58&lt;&gt;0,"принято","ГРАФЫ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8" s="24" t="str">
        <f>IF(C58="ПОО","принято",IF(C58="ОО ВО","принято",IF(C58=0,"принято","ВВЕДЕНЫ НЕКОРРЕКТНЫЕ ЗНАЧЕНИЯ")))</f>
        <v>принято</v>
      </c>
    </row>
    <row r="59" spans="1:50" ht="54.75" customHeight="1" x14ac:dyDescent="0.3">
      <c r="A59" s="24" t="s">
        <v>119</v>
      </c>
      <c r="B59" s="24" t="s">
        <v>120</v>
      </c>
      <c r="C59" s="24" t="s">
        <v>116</v>
      </c>
      <c r="D59" s="29" t="s">
        <v>793</v>
      </c>
      <c r="E59" s="28" t="s">
        <v>35</v>
      </c>
      <c r="F59" s="24" t="s">
        <v>70</v>
      </c>
      <c r="G59" s="21">
        <v>0</v>
      </c>
      <c r="H59" s="21">
        <v>0</v>
      </c>
      <c r="I59" s="22">
        <f t="shared" ref="I59:I65" si="123">IFERROR(H59/G59,0)</f>
        <v>0</v>
      </c>
      <c r="J59" s="21">
        <v>0</v>
      </c>
      <c r="K59" s="22">
        <f t="shared" ref="K59:K65" si="124">IFERROR(J59/G59,0)</f>
        <v>0</v>
      </c>
      <c r="L59" s="21">
        <v>0</v>
      </c>
      <c r="M59" s="22">
        <f t="shared" ref="M59:M65" si="125">IFERROR(L59/G59,0)</f>
        <v>0</v>
      </c>
      <c r="N59" s="21">
        <v>0</v>
      </c>
      <c r="O59" s="22">
        <f t="shared" ref="O59:O65" si="126">IFERROR(N59/G59,0)</f>
        <v>0</v>
      </c>
      <c r="P59" s="21">
        <v>0</v>
      </c>
      <c r="Q59" s="22">
        <f t="shared" ref="Q59:Q65" si="127">IFERROR(P59/G59,0)</f>
        <v>0</v>
      </c>
      <c r="R59" s="21">
        <v>0</v>
      </c>
      <c r="S59" s="22">
        <f t="shared" ref="S59:S65" si="128">IFERROR(R59/G59,0)</f>
        <v>0</v>
      </c>
      <c r="T59" s="21">
        <v>0</v>
      </c>
      <c r="U59" s="22">
        <f>IFERROR(T59/G59,0)</f>
        <v>0</v>
      </c>
      <c r="V59" s="21">
        <v>0</v>
      </c>
      <c r="W59" s="21">
        <v>0</v>
      </c>
      <c r="X59" s="22">
        <f>IFERROR(W59/G59,0)</f>
        <v>0</v>
      </c>
      <c r="Y59" s="21">
        <v>0</v>
      </c>
      <c r="Z59" s="21">
        <v>0</v>
      </c>
      <c r="AA59" s="22">
        <f t="shared" ref="AA59:AA65" si="129">IFERROR(Z59/G59,0)</f>
        <v>0</v>
      </c>
      <c r="AB59" s="21">
        <v>0</v>
      </c>
      <c r="AC59" s="22">
        <f>IFERROR(AB59/G59,0)</f>
        <v>0</v>
      </c>
      <c r="AD59" s="21">
        <v>0</v>
      </c>
      <c r="AE59" s="22">
        <f>IFERROR(AD59/G59,0)</f>
        <v>0</v>
      </c>
      <c r="AF59" s="21">
        <v>0</v>
      </c>
      <c r="AG59" s="22">
        <f>IFERROR(AF59/G59,0)</f>
        <v>0</v>
      </c>
      <c r="AH59" s="21">
        <v>0</v>
      </c>
      <c r="AI59" s="22">
        <f>IFERROR(AH59/G59,0)</f>
        <v>0</v>
      </c>
      <c r="AJ59" s="21">
        <v>0</v>
      </c>
      <c r="AK59" s="22">
        <f>IFERROR(AJ59/G59,0)</f>
        <v>0</v>
      </c>
      <c r="AL59" s="21">
        <v>0</v>
      </c>
      <c r="AM59" s="22">
        <f>IFERROR(AL59/G59,0)</f>
        <v>0</v>
      </c>
      <c r="AN59" s="21">
        <v>0</v>
      </c>
      <c r="AO59" s="22">
        <f>IFERROR(AN59/G59,0)</f>
        <v>0</v>
      </c>
      <c r="AP59" s="21">
        <v>0</v>
      </c>
      <c r="AQ59" s="21">
        <v>0</v>
      </c>
      <c r="AR59" s="22">
        <f>IFERROR(AQ59/G59,0)</f>
        <v>0</v>
      </c>
      <c r="AS59" s="21">
        <v>0</v>
      </c>
      <c r="AT59" s="9" t="s">
        <v>80</v>
      </c>
      <c r="AU59" s="21" t="str">
        <f t="shared" ref="AU59:AU65" si="130">IF(G59=H59+J59+N59+T59+W59+L59+P59+R59+Z59,"принято","ВЫПУСК НЕ СОВПАДАЕТ С СУММОЙ ПО ГРАФАМ")</f>
        <v>принято</v>
      </c>
      <c r="AV59" s="24" t="str">
        <f t="shared" ref="AV59:AV65" si="131">IF(G59=AB59+AD59+AH59+AJ59+AL59+AF59+AN59+AQ59,"принято","ВЫПУСК НЕ СОВПАДАЕТ С СУММОЙ ПО ГРАФАМ")</f>
        <v>принято</v>
      </c>
      <c r="AW59" s="24" t="str">
        <f>IF(A59&lt;&gt;0,IF(A59&lt;&gt;0,IF(A59&lt;&gt;0,IF(B59&lt;&gt;0,IF(C59&lt;&gt;0,IF(D59&lt;&gt;0,"принято","ГРАФЫ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59" s="24" t="str">
        <f>IF(C59="ПОО","принято",IF(C59="ОО ВО","принято",IF(C59=0,"принято","ВВЕДЕНЫ НЕКОРРЕКТНЫЕ ЗНАЧЕНИЯ")))</f>
        <v>принято</v>
      </c>
    </row>
    <row r="60" spans="1:50" ht="54.75" customHeight="1" x14ac:dyDescent="0.3">
      <c r="A60" s="24" t="s">
        <v>119</v>
      </c>
      <c r="B60" s="24" t="s">
        <v>120</v>
      </c>
      <c r="C60" s="24" t="s">
        <v>116</v>
      </c>
      <c r="D60" s="29" t="s">
        <v>793</v>
      </c>
      <c r="E60" s="28" t="s">
        <v>36</v>
      </c>
      <c r="F60" s="24" t="s">
        <v>71</v>
      </c>
      <c r="G60" s="21">
        <v>0</v>
      </c>
      <c r="H60" s="21">
        <v>0</v>
      </c>
      <c r="I60" s="22">
        <f t="shared" si="123"/>
        <v>0</v>
      </c>
      <c r="J60" s="21">
        <v>0</v>
      </c>
      <c r="K60" s="22">
        <f t="shared" si="124"/>
        <v>0</v>
      </c>
      <c r="L60" s="21">
        <v>0</v>
      </c>
      <c r="M60" s="22">
        <f t="shared" si="125"/>
        <v>0</v>
      </c>
      <c r="N60" s="21">
        <v>0</v>
      </c>
      <c r="O60" s="22">
        <f t="shared" si="126"/>
        <v>0</v>
      </c>
      <c r="P60" s="21">
        <v>0</v>
      </c>
      <c r="Q60" s="22">
        <f t="shared" si="127"/>
        <v>0</v>
      </c>
      <c r="R60" s="21">
        <v>0</v>
      </c>
      <c r="S60" s="22">
        <f t="shared" si="128"/>
        <v>0</v>
      </c>
      <c r="T60" s="21">
        <v>0</v>
      </c>
      <c r="U60" s="22">
        <f>IFERROR(T60/G60,0)</f>
        <v>0</v>
      </c>
      <c r="V60" s="21">
        <v>0</v>
      </c>
      <c r="W60" s="21">
        <v>0</v>
      </c>
      <c r="X60" s="22">
        <f>IFERROR(W60/G60,0)</f>
        <v>0</v>
      </c>
      <c r="Y60" s="21">
        <v>0</v>
      </c>
      <c r="Z60" s="21">
        <v>0</v>
      </c>
      <c r="AA60" s="22">
        <f t="shared" si="129"/>
        <v>0</v>
      </c>
      <c r="AB60" s="21">
        <v>0</v>
      </c>
      <c r="AC60" s="22">
        <f>IFERROR(AB60/G60,0)</f>
        <v>0</v>
      </c>
      <c r="AD60" s="21">
        <v>0</v>
      </c>
      <c r="AE60" s="22">
        <f>IFERROR(AD60/G60,0)</f>
        <v>0</v>
      </c>
      <c r="AF60" s="21">
        <v>0</v>
      </c>
      <c r="AG60" s="22">
        <f>IFERROR(AF60/G60,0)</f>
        <v>0</v>
      </c>
      <c r="AH60" s="21">
        <v>0</v>
      </c>
      <c r="AI60" s="22">
        <f>IFERROR(AH60/G60,0)</f>
        <v>0</v>
      </c>
      <c r="AJ60" s="21">
        <v>0</v>
      </c>
      <c r="AK60" s="22">
        <f>IFERROR(AJ60/G60,0)</f>
        <v>0</v>
      </c>
      <c r="AL60" s="21">
        <v>0</v>
      </c>
      <c r="AM60" s="22">
        <f>IFERROR(AL60/G60,0)</f>
        <v>0</v>
      </c>
      <c r="AN60" s="21">
        <v>0</v>
      </c>
      <c r="AO60" s="22">
        <f>IFERROR(AN60/G60,0)</f>
        <v>0</v>
      </c>
      <c r="AP60" s="21">
        <v>0</v>
      </c>
      <c r="AQ60" s="21">
        <v>0</v>
      </c>
      <c r="AR60" s="22">
        <f>IFERROR(AQ60/G60,0)</f>
        <v>0</v>
      </c>
      <c r="AS60" s="21">
        <v>0</v>
      </c>
      <c r="AT60" s="9" t="s">
        <v>80</v>
      </c>
      <c r="AU60" s="21" t="str">
        <f t="shared" si="130"/>
        <v>принято</v>
      </c>
      <c r="AV60" s="24" t="str">
        <f t="shared" si="131"/>
        <v>принято</v>
      </c>
      <c r="AW60" s="24" t="str">
        <f>IF(A60&lt;&gt;0,IF(A60&lt;&gt;0,IF(A60&lt;&gt;0,IF(B60&lt;&gt;0,IF(C60&lt;&gt;0,IF(D60&lt;&gt;0,"принято","ГРАФЫ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0" s="24" t="str">
        <f>IF(C60="ПОО","принято",IF(C60="ОО ВО","принято",IF(C60=0,"принято","ВВЕДЕНЫ НЕКОРРЕКТНЫЕ ЗНАЧЕНИЯ")))</f>
        <v>принято</v>
      </c>
    </row>
    <row r="61" spans="1:50" ht="54.75" customHeight="1" x14ac:dyDescent="0.3">
      <c r="A61" s="24" t="s">
        <v>119</v>
      </c>
      <c r="B61" s="24" t="s">
        <v>120</v>
      </c>
      <c r="C61" s="24" t="s">
        <v>116</v>
      </c>
      <c r="D61" s="29" t="s">
        <v>793</v>
      </c>
      <c r="E61" s="28" t="s">
        <v>37</v>
      </c>
      <c r="F61" s="24" t="s">
        <v>72</v>
      </c>
      <c r="G61" s="21">
        <v>0</v>
      </c>
      <c r="H61" s="21">
        <v>0</v>
      </c>
      <c r="I61" s="22">
        <f t="shared" si="123"/>
        <v>0</v>
      </c>
      <c r="J61" s="21">
        <v>0</v>
      </c>
      <c r="K61" s="22">
        <f t="shared" si="124"/>
        <v>0</v>
      </c>
      <c r="L61" s="21">
        <v>0</v>
      </c>
      <c r="M61" s="22">
        <f t="shared" si="125"/>
        <v>0</v>
      </c>
      <c r="N61" s="21">
        <v>0</v>
      </c>
      <c r="O61" s="22">
        <f t="shared" si="126"/>
        <v>0</v>
      </c>
      <c r="P61" s="21">
        <v>0</v>
      </c>
      <c r="Q61" s="22">
        <f t="shared" si="127"/>
        <v>0</v>
      </c>
      <c r="R61" s="21">
        <v>0</v>
      </c>
      <c r="S61" s="22">
        <f t="shared" si="128"/>
        <v>0</v>
      </c>
      <c r="T61" s="21">
        <v>0</v>
      </c>
      <c r="U61" s="22">
        <f>IFERROR(T61/G61,0)</f>
        <v>0</v>
      </c>
      <c r="V61" s="21">
        <v>0</v>
      </c>
      <c r="W61" s="21">
        <v>0</v>
      </c>
      <c r="X61" s="22">
        <f>IFERROR(W61/G61,0)</f>
        <v>0</v>
      </c>
      <c r="Y61" s="21">
        <v>0</v>
      </c>
      <c r="Z61" s="21">
        <v>0</v>
      </c>
      <c r="AA61" s="22">
        <f t="shared" si="129"/>
        <v>0</v>
      </c>
      <c r="AB61" s="21">
        <v>0</v>
      </c>
      <c r="AC61" s="22">
        <f>IFERROR(AB61/G61,0)</f>
        <v>0</v>
      </c>
      <c r="AD61" s="21">
        <v>0</v>
      </c>
      <c r="AE61" s="22">
        <f>IFERROR(AD61/G61,0)</f>
        <v>0</v>
      </c>
      <c r="AF61" s="21">
        <v>0</v>
      </c>
      <c r="AG61" s="22">
        <f>IFERROR(AF61/G61,0)</f>
        <v>0</v>
      </c>
      <c r="AH61" s="21">
        <v>0</v>
      </c>
      <c r="AI61" s="22">
        <f>IFERROR(AH61/G61,0)</f>
        <v>0</v>
      </c>
      <c r="AJ61" s="21">
        <v>0</v>
      </c>
      <c r="AK61" s="22">
        <f>IFERROR(AJ61/G61,0)</f>
        <v>0</v>
      </c>
      <c r="AL61" s="21">
        <v>0</v>
      </c>
      <c r="AM61" s="22">
        <f>IFERROR(AL61/G61,0)</f>
        <v>0</v>
      </c>
      <c r="AN61" s="21">
        <v>0</v>
      </c>
      <c r="AO61" s="22">
        <f>IFERROR(AN61/G61,0)</f>
        <v>0</v>
      </c>
      <c r="AP61" s="21">
        <v>0</v>
      </c>
      <c r="AQ61" s="21">
        <v>0</v>
      </c>
      <c r="AR61" s="22">
        <f>IFERROR(AQ61/G61,0)</f>
        <v>0</v>
      </c>
      <c r="AS61" s="21">
        <v>0</v>
      </c>
      <c r="AT61" s="9" t="s">
        <v>80</v>
      </c>
      <c r="AU61" s="21" t="str">
        <f t="shared" si="130"/>
        <v>принято</v>
      </c>
      <c r="AV61" s="24" t="str">
        <f t="shared" si="131"/>
        <v>принято</v>
      </c>
      <c r="AW61" s="24" t="str">
        <f>IF(A61&lt;&gt;0,IF(A61&lt;&gt;0,IF(A61&lt;&gt;0,IF(B61&lt;&gt;0,IF(C61&lt;&gt;0,IF(D61&lt;&gt;0,"принято","ГРАФЫ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1" s="24" t="str">
        <f>IF(C61="ПОО","принято",IF(C61="ОО ВО","принято",IF(C61=0,"принято","ВВЕДЕНЫ НЕКОРРЕКТНЫЕ ЗНАЧЕНИЯ")))</f>
        <v>принято</v>
      </c>
    </row>
    <row r="62" spans="1:50" ht="54.75" customHeight="1" x14ac:dyDescent="0.3">
      <c r="A62" s="24" t="s">
        <v>119</v>
      </c>
      <c r="B62" s="24" t="s">
        <v>120</v>
      </c>
      <c r="C62" s="24" t="s">
        <v>116</v>
      </c>
      <c r="D62" s="29" t="s">
        <v>793</v>
      </c>
      <c r="E62" s="28" t="s">
        <v>38</v>
      </c>
      <c r="F62" s="24" t="s">
        <v>73</v>
      </c>
      <c r="G62" s="21">
        <v>0</v>
      </c>
      <c r="H62" s="21">
        <v>0</v>
      </c>
      <c r="I62" s="22">
        <f t="shared" si="123"/>
        <v>0</v>
      </c>
      <c r="J62" s="21">
        <v>0</v>
      </c>
      <c r="K62" s="22">
        <f t="shared" si="124"/>
        <v>0</v>
      </c>
      <c r="L62" s="21">
        <v>0</v>
      </c>
      <c r="M62" s="22">
        <f t="shared" si="125"/>
        <v>0</v>
      </c>
      <c r="N62" s="21">
        <v>0</v>
      </c>
      <c r="O62" s="22">
        <f t="shared" si="126"/>
        <v>0</v>
      </c>
      <c r="P62" s="21">
        <v>0</v>
      </c>
      <c r="Q62" s="22">
        <f t="shared" si="127"/>
        <v>0</v>
      </c>
      <c r="R62" s="21">
        <v>0</v>
      </c>
      <c r="S62" s="22">
        <f t="shared" si="128"/>
        <v>0</v>
      </c>
      <c r="T62" s="21">
        <v>0</v>
      </c>
      <c r="U62" s="22">
        <f t="shared" ref="U62:U64" si="132">IFERROR(T62/G62,0)</f>
        <v>0</v>
      </c>
      <c r="V62" s="21">
        <v>0</v>
      </c>
      <c r="W62" s="21">
        <v>0</v>
      </c>
      <c r="X62" s="22">
        <f t="shared" ref="X62:X64" si="133">IFERROR(W62/G62,0)</f>
        <v>0</v>
      </c>
      <c r="Y62" s="21">
        <v>0</v>
      </c>
      <c r="Z62" s="21">
        <v>0</v>
      </c>
      <c r="AA62" s="22">
        <f t="shared" si="129"/>
        <v>0</v>
      </c>
      <c r="AB62" s="21">
        <v>0</v>
      </c>
      <c r="AC62" s="22">
        <f t="shared" ref="AC62:AC64" si="134">IFERROR(AB62/G62,0)</f>
        <v>0</v>
      </c>
      <c r="AD62" s="21">
        <v>0</v>
      </c>
      <c r="AE62" s="22">
        <f t="shared" ref="AE62:AE64" si="135">IFERROR(AD62/G62,0)</f>
        <v>0</v>
      </c>
      <c r="AF62" s="21">
        <v>0</v>
      </c>
      <c r="AG62" s="22">
        <f t="shared" ref="AG62:AG64" si="136">IFERROR(AF62/G62,0)</f>
        <v>0</v>
      </c>
      <c r="AH62" s="21">
        <v>0</v>
      </c>
      <c r="AI62" s="22">
        <f t="shared" ref="AI62:AI64" si="137">IFERROR(AH62/G62,0)</f>
        <v>0</v>
      </c>
      <c r="AJ62" s="21">
        <v>0</v>
      </c>
      <c r="AK62" s="22">
        <f t="shared" ref="AK62:AK64" si="138">IFERROR(AJ62/G62,0)</f>
        <v>0</v>
      </c>
      <c r="AL62" s="21">
        <v>0</v>
      </c>
      <c r="AM62" s="22">
        <f t="shared" ref="AM62:AM64" si="139">IFERROR(AL62/G62,0)</f>
        <v>0</v>
      </c>
      <c r="AN62" s="21">
        <v>0</v>
      </c>
      <c r="AO62" s="22">
        <f t="shared" ref="AO62:AO64" si="140">IFERROR(AN62/G62,0)</f>
        <v>0</v>
      </c>
      <c r="AP62" s="21">
        <v>0</v>
      </c>
      <c r="AQ62" s="21">
        <v>0</v>
      </c>
      <c r="AR62" s="22">
        <f t="shared" ref="AR62:AR64" si="141">IFERROR(AQ62/G62,0)</f>
        <v>0</v>
      </c>
      <c r="AS62" s="21">
        <v>0</v>
      </c>
      <c r="AT62" s="9" t="s">
        <v>80</v>
      </c>
      <c r="AU62" s="21" t="str">
        <f t="shared" si="130"/>
        <v>принято</v>
      </c>
      <c r="AV62" s="24" t="str">
        <f t="shared" si="131"/>
        <v>принято</v>
      </c>
      <c r="AW62" s="24" t="str">
        <f t="shared" ref="AW62:AW65" si="142">IF(A62&lt;&gt;0,IF(A62&lt;&gt;0,IF(A62&lt;&gt;0,IF(B62&lt;&gt;0,IF(C62&lt;&gt;0,IF(D62&lt;&gt;0,"принято","ГРАФЫ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2" s="24" t="str">
        <f t="shared" ref="AX62:AX65" si="143">IF(C62="ПОО","принято",IF(C62="ОО ВО","принято",IF(C62=0,"принято","ВВЕДЕНЫ НЕКОРРЕКТНЫЕ ЗНАЧЕНИЯ")))</f>
        <v>принято</v>
      </c>
    </row>
    <row r="63" spans="1:50" ht="54.75" customHeight="1" x14ac:dyDescent="0.3">
      <c r="A63" s="24" t="s">
        <v>119</v>
      </c>
      <c r="B63" s="24" t="s">
        <v>120</v>
      </c>
      <c r="C63" s="24" t="s">
        <v>116</v>
      </c>
      <c r="D63" s="29" t="s">
        <v>793</v>
      </c>
      <c r="E63" s="28" t="s">
        <v>39</v>
      </c>
      <c r="F63" s="24" t="s">
        <v>74</v>
      </c>
      <c r="G63" s="21">
        <v>0</v>
      </c>
      <c r="H63" s="21">
        <v>0</v>
      </c>
      <c r="I63" s="22">
        <f t="shared" si="123"/>
        <v>0</v>
      </c>
      <c r="J63" s="21">
        <v>0</v>
      </c>
      <c r="K63" s="22">
        <f t="shared" si="124"/>
        <v>0</v>
      </c>
      <c r="L63" s="21">
        <v>0</v>
      </c>
      <c r="M63" s="22">
        <f t="shared" si="125"/>
        <v>0</v>
      </c>
      <c r="N63" s="21">
        <v>0</v>
      </c>
      <c r="O63" s="22">
        <f t="shared" si="126"/>
        <v>0</v>
      </c>
      <c r="P63" s="21">
        <v>0</v>
      </c>
      <c r="Q63" s="22">
        <f t="shared" si="127"/>
        <v>0</v>
      </c>
      <c r="R63" s="21">
        <v>0</v>
      </c>
      <c r="S63" s="22">
        <f t="shared" si="128"/>
        <v>0</v>
      </c>
      <c r="T63" s="21">
        <v>0</v>
      </c>
      <c r="U63" s="22">
        <f t="shared" si="132"/>
        <v>0</v>
      </c>
      <c r="V63" s="21">
        <v>0</v>
      </c>
      <c r="W63" s="21">
        <v>0</v>
      </c>
      <c r="X63" s="22">
        <f t="shared" si="133"/>
        <v>0</v>
      </c>
      <c r="Y63" s="21">
        <v>0</v>
      </c>
      <c r="Z63" s="21">
        <v>0</v>
      </c>
      <c r="AA63" s="22">
        <f t="shared" si="129"/>
        <v>0</v>
      </c>
      <c r="AB63" s="21">
        <v>0</v>
      </c>
      <c r="AC63" s="22">
        <f t="shared" si="134"/>
        <v>0</v>
      </c>
      <c r="AD63" s="21">
        <v>0</v>
      </c>
      <c r="AE63" s="22">
        <f t="shared" si="135"/>
        <v>0</v>
      </c>
      <c r="AF63" s="21">
        <v>0</v>
      </c>
      <c r="AG63" s="22">
        <f t="shared" si="136"/>
        <v>0</v>
      </c>
      <c r="AH63" s="21">
        <v>0</v>
      </c>
      <c r="AI63" s="22">
        <f t="shared" si="137"/>
        <v>0</v>
      </c>
      <c r="AJ63" s="21">
        <v>0</v>
      </c>
      <c r="AK63" s="22">
        <f t="shared" si="138"/>
        <v>0</v>
      </c>
      <c r="AL63" s="21">
        <v>0</v>
      </c>
      <c r="AM63" s="22">
        <f t="shared" si="139"/>
        <v>0</v>
      </c>
      <c r="AN63" s="21">
        <v>0</v>
      </c>
      <c r="AO63" s="22">
        <f t="shared" si="140"/>
        <v>0</v>
      </c>
      <c r="AP63" s="21">
        <v>0</v>
      </c>
      <c r="AQ63" s="21">
        <v>0</v>
      </c>
      <c r="AR63" s="22">
        <f t="shared" si="141"/>
        <v>0</v>
      </c>
      <c r="AS63" s="21">
        <v>0</v>
      </c>
      <c r="AT63" s="9" t="s">
        <v>80</v>
      </c>
      <c r="AU63" s="21" t="str">
        <f t="shared" si="130"/>
        <v>принято</v>
      </c>
      <c r="AV63" s="24" t="str">
        <f t="shared" si="131"/>
        <v>принято</v>
      </c>
      <c r="AW63" s="24" t="str">
        <f t="shared" si="142"/>
        <v>принято</v>
      </c>
      <c r="AX63" s="24" t="str">
        <f t="shared" si="143"/>
        <v>принято</v>
      </c>
    </row>
    <row r="64" spans="1:50" ht="54.75" customHeight="1" x14ac:dyDescent="0.3">
      <c r="A64" s="24" t="s">
        <v>119</v>
      </c>
      <c r="B64" s="24" t="s">
        <v>120</v>
      </c>
      <c r="C64" s="24" t="s">
        <v>116</v>
      </c>
      <c r="D64" s="29" t="s">
        <v>793</v>
      </c>
      <c r="E64" s="28" t="s">
        <v>40</v>
      </c>
      <c r="F64" s="24" t="s">
        <v>75</v>
      </c>
      <c r="G64" s="21">
        <v>0</v>
      </c>
      <c r="H64" s="21">
        <v>0</v>
      </c>
      <c r="I64" s="22">
        <f t="shared" si="123"/>
        <v>0</v>
      </c>
      <c r="J64" s="21">
        <v>0</v>
      </c>
      <c r="K64" s="22">
        <f t="shared" si="124"/>
        <v>0</v>
      </c>
      <c r="L64" s="21">
        <v>0</v>
      </c>
      <c r="M64" s="22">
        <f t="shared" si="125"/>
        <v>0</v>
      </c>
      <c r="N64" s="21">
        <v>0</v>
      </c>
      <c r="O64" s="22">
        <f t="shared" si="126"/>
        <v>0</v>
      </c>
      <c r="P64" s="21">
        <v>0</v>
      </c>
      <c r="Q64" s="22">
        <f t="shared" si="127"/>
        <v>0</v>
      </c>
      <c r="R64" s="21">
        <v>0</v>
      </c>
      <c r="S64" s="22">
        <f t="shared" si="128"/>
        <v>0</v>
      </c>
      <c r="T64" s="21">
        <v>0</v>
      </c>
      <c r="U64" s="22">
        <f t="shared" si="132"/>
        <v>0</v>
      </c>
      <c r="V64" s="21">
        <v>0</v>
      </c>
      <c r="W64" s="21">
        <v>0</v>
      </c>
      <c r="X64" s="22">
        <f t="shared" si="133"/>
        <v>0</v>
      </c>
      <c r="Y64" s="21">
        <v>0</v>
      </c>
      <c r="Z64" s="21">
        <v>0</v>
      </c>
      <c r="AA64" s="22">
        <f t="shared" si="129"/>
        <v>0</v>
      </c>
      <c r="AB64" s="21">
        <v>0</v>
      </c>
      <c r="AC64" s="22">
        <f t="shared" si="134"/>
        <v>0</v>
      </c>
      <c r="AD64" s="21">
        <v>0</v>
      </c>
      <c r="AE64" s="22">
        <f t="shared" si="135"/>
        <v>0</v>
      </c>
      <c r="AF64" s="21">
        <v>0</v>
      </c>
      <c r="AG64" s="22">
        <f t="shared" si="136"/>
        <v>0</v>
      </c>
      <c r="AH64" s="21">
        <v>0</v>
      </c>
      <c r="AI64" s="22">
        <f t="shared" si="137"/>
        <v>0</v>
      </c>
      <c r="AJ64" s="21">
        <v>0</v>
      </c>
      <c r="AK64" s="22">
        <f t="shared" si="138"/>
        <v>0</v>
      </c>
      <c r="AL64" s="21">
        <v>0</v>
      </c>
      <c r="AM64" s="22">
        <f t="shared" si="139"/>
        <v>0</v>
      </c>
      <c r="AN64" s="21">
        <v>0</v>
      </c>
      <c r="AO64" s="22">
        <f t="shared" si="140"/>
        <v>0</v>
      </c>
      <c r="AP64" s="21">
        <v>0</v>
      </c>
      <c r="AQ64" s="21">
        <v>0</v>
      </c>
      <c r="AR64" s="22">
        <f t="shared" si="141"/>
        <v>0</v>
      </c>
      <c r="AS64" s="21">
        <v>0</v>
      </c>
      <c r="AT64" s="9" t="s">
        <v>80</v>
      </c>
      <c r="AU64" s="21" t="str">
        <f t="shared" si="130"/>
        <v>принято</v>
      </c>
      <c r="AV64" s="24" t="str">
        <f t="shared" si="131"/>
        <v>принято</v>
      </c>
      <c r="AW64" s="24" t="str">
        <f t="shared" si="142"/>
        <v>принято</v>
      </c>
      <c r="AX64" s="24" t="str">
        <f t="shared" si="143"/>
        <v>принято</v>
      </c>
    </row>
    <row r="65" spans="1:50" ht="54.75" customHeight="1" x14ac:dyDescent="0.3">
      <c r="A65" s="24" t="s">
        <v>119</v>
      </c>
      <c r="B65" s="24" t="s">
        <v>120</v>
      </c>
      <c r="C65" s="24" t="s">
        <v>116</v>
      </c>
      <c r="D65" s="29" t="s">
        <v>793</v>
      </c>
      <c r="E65" s="28" t="s">
        <v>41</v>
      </c>
      <c r="F65" s="24" t="s">
        <v>76</v>
      </c>
      <c r="G65" s="21">
        <v>0</v>
      </c>
      <c r="H65" s="21">
        <v>0</v>
      </c>
      <c r="I65" s="22">
        <f t="shared" si="123"/>
        <v>0</v>
      </c>
      <c r="J65" s="21">
        <v>0</v>
      </c>
      <c r="K65" s="22">
        <f t="shared" si="124"/>
        <v>0</v>
      </c>
      <c r="L65" s="21">
        <v>0</v>
      </c>
      <c r="M65" s="22">
        <f t="shared" si="125"/>
        <v>0</v>
      </c>
      <c r="N65" s="21">
        <v>0</v>
      </c>
      <c r="O65" s="22">
        <f t="shared" si="126"/>
        <v>0</v>
      </c>
      <c r="P65" s="21">
        <v>0</v>
      </c>
      <c r="Q65" s="22">
        <f t="shared" si="127"/>
        <v>0</v>
      </c>
      <c r="R65" s="21">
        <v>0</v>
      </c>
      <c r="S65" s="22">
        <f t="shared" si="128"/>
        <v>0</v>
      </c>
      <c r="T65" s="21">
        <v>0</v>
      </c>
      <c r="U65" s="22">
        <f>IFERROR(T65/G65,0)</f>
        <v>0</v>
      </c>
      <c r="V65" s="21">
        <v>0</v>
      </c>
      <c r="W65" s="21">
        <v>0</v>
      </c>
      <c r="X65" s="22">
        <f>IFERROR(W65/G65,0)</f>
        <v>0</v>
      </c>
      <c r="Y65" s="21">
        <v>0</v>
      </c>
      <c r="Z65" s="21">
        <v>0</v>
      </c>
      <c r="AA65" s="22">
        <f t="shared" si="129"/>
        <v>0</v>
      </c>
      <c r="AB65" s="21">
        <v>0</v>
      </c>
      <c r="AC65" s="22">
        <f>IFERROR(AB65/G65,0)</f>
        <v>0</v>
      </c>
      <c r="AD65" s="21">
        <v>0</v>
      </c>
      <c r="AE65" s="22">
        <f>IFERROR(AD65/G65,0)</f>
        <v>0</v>
      </c>
      <c r="AF65" s="21">
        <v>0</v>
      </c>
      <c r="AG65" s="22">
        <f>IFERROR(AF65/G65,0)</f>
        <v>0</v>
      </c>
      <c r="AH65" s="21">
        <v>0</v>
      </c>
      <c r="AI65" s="22">
        <f>IFERROR(AH65/G65,0)</f>
        <v>0</v>
      </c>
      <c r="AJ65" s="21">
        <v>0</v>
      </c>
      <c r="AK65" s="22">
        <f>IFERROR(AJ65/G65,0)</f>
        <v>0</v>
      </c>
      <c r="AL65" s="21">
        <v>0</v>
      </c>
      <c r="AM65" s="22">
        <f>IFERROR(AL65/G65,0)</f>
        <v>0</v>
      </c>
      <c r="AN65" s="21">
        <v>0</v>
      </c>
      <c r="AO65" s="22">
        <f>IFERROR(AN65/G65,0)</f>
        <v>0</v>
      </c>
      <c r="AP65" s="21">
        <v>0</v>
      </c>
      <c r="AQ65" s="21">
        <v>0</v>
      </c>
      <c r="AR65" s="22">
        <f>IFERROR(AQ65/G65,0)</f>
        <v>0</v>
      </c>
      <c r="AS65" s="21">
        <v>0</v>
      </c>
      <c r="AT65" s="9" t="s">
        <v>80</v>
      </c>
      <c r="AU65" s="25" t="str">
        <f t="shared" si="130"/>
        <v>принято</v>
      </c>
      <c r="AV65" s="24" t="str">
        <f t="shared" si="131"/>
        <v>принято</v>
      </c>
      <c r="AW65" s="24" t="str">
        <f t="shared" si="142"/>
        <v>принято</v>
      </c>
      <c r="AX65" s="24" t="str">
        <f t="shared" si="143"/>
        <v>принято</v>
      </c>
    </row>
    <row r="66" spans="1:50" ht="54.75" customHeight="1" x14ac:dyDescent="0.3">
      <c r="A66" s="24" t="s">
        <v>119</v>
      </c>
      <c r="B66" s="24" t="s">
        <v>120</v>
      </c>
      <c r="C66" s="24" t="s">
        <v>116</v>
      </c>
      <c r="D66" s="29" t="s">
        <v>794</v>
      </c>
      <c r="E66" s="28" t="s">
        <v>34</v>
      </c>
      <c r="F66" s="30" t="s">
        <v>68</v>
      </c>
      <c r="G66" s="21">
        <v>99</v>
      </c>
      <c r="H66" s="21">
        <v>16</v>
      </c>
      <c r="I66" s="22">
        <f>IFERROR(H66/G66,0)</f>
        <v>0.16161616161616163</v>
      </c>
      <c r="J66" s="21">
        <v>3</v>
      </c>
      <c r="K66" s="22">
        <f>IFERROR(J66/G66,0)</f>
        <v>3.0303030303030304E-2</v>
      </c>
      <c r="L66" s="21">
        <v>6</v>
      </c>
      <c r="M66" s="22">
        <f>IFERROR(L66/G66,0)</f>
        <v>6.0606060606060608E-2</v>
      </c>
      <c r="N66" s="21">
        <v>7</v>
      </c>
      <c r="O66" s="22">
        <f>IFERROR(N66/G66,0)</f>
        <v>7.0707070707070704E-2</v>
      </c>
      <c r="P66" s="21">
        <v>0</v>
      </c>
      <c r="Q66" s="22">
        <f>IFERROR(P66/G66,0)</f>
        <v>0</v>
      </c>
      <c r="R66" s="23">
        <v>0</v>
      </c>
      <c r="S66" s="22">
        <f>IFERROR(R66/G66,0)</f>
        <v>0</v>
      </c>
      <c r="T66" s="21">
        <v>22</v>
      </c>
      <c r="U66" s="22">
        <f>IFERROR(T66/G66,0)</f>
        <v>0.22222222222222221</v>
      </c>
      <c r="V66" s="21">
        <v>5</v>
      </c>
      <c r="W66" s="21">
        <v>0</v>
      </c>
      <c r="X66" s="22">
        <f>IFERROR(W66/G66,0)</f>
        <v>0</v>
      </c>
      <c r="Y66" s="21">
        <v>0</v>
      </c>
      <c r="Z66" s="21">
        <v>45</v>
      </c>
      <c r="AA66" s="22">
        <f>IFERROR(Z66/G66,0)</f>
        <v>0.45454545454545453</v>
      </c>
      <c r="AB66" s="21">
        <v>20</v>
      </c>
      <c r="AC66" s="22">
        <f>IFERROR(AB66/G66,0)</f>
        <v>0.20202020202020202</v>
      </c>
      <c r="AD66" s="21">
        <v>3</v>
      </c>
      <c r="AE66" s="22">
        <f>IFERROR(AD66/G66,0)</f>
        <v>3.0303030303030304E-2</v>
      </c>
      <c r="AF66" s="21">
        <v>9</v>
      </c>
      <c r="AG66" s="22">
        <f>IFERROR(AF66/G66,0)</f>
        <v>9.0909090909090912E-2</v>
      </c>
      <c r="AH66" s="21">
        <v>53</v>
      </c>
      <c r="AI66" s="22">
        <f>IFERROR(AH66/G66,0)</f>
        <v>0.53535353535353536</v>
      </c>
      <c r="AJ66" s="21">
        <v>12</v>
      </c>
      <c r="AK66" s="22">
        <f>IFERROR(AJ66/G66,0)</f>
        <v>0.12121212121212122</v>
      </c>
      <c r="AL66" s="21">
        <v>0</v>
      </c>
      <c r="AM66" s="22">
        <f>IFERROR(AL66/G66,0)</f>
        <v>0</v>
      </c>
      <c r="AN66" s="21">
        <v>2</v>
      </c>
      <c r="AO66" s="22">
        <f>IFERROR(AN66/G66,0)</f>
        <v>2.0202020202020204E-2</v>
      </c>
      <c r="AP66" s="21">
        <v>2</v>
      </c>
      <c r="AQ66" s="21">
        <v>0</v>
      </c>
      <c r="AR66" s="22">
        <f>IFERROR(AQ66/G66,0)</f>
        <v>0</v>
      </c>
      <c r="AS66" s="21">
        <v>0</v>
      </c>
      <c r="AT66" s="9" t="s">
        <v>80</v>
      </c>
      <c r="AU66" s="21" t="str">
        <f>IF(G66=H66+J66+N66+T66+W66+L66+P66+R66+Z66,"принято","ВЫПУСК НЕ СОВПАДАЕТ С СУММОЙ ПО ГРАФАМ")</f>
        <v>принято</v>
      </c>
      <c r="AV66" s="24" t="str">
        <f>IF(G66=AB66+AD66+AH66+AJ66+AL66+AF66+AN66+AQ66,"принято","ВЫПУСК НЕ СОВПАДАЕТ С СУММОЙ ПО ГРАФАМ")</f>
        <v>принято</v>
      </c>
      <c r="AW66" s="24" t="str">
        <f>IF(A66&lt;&gt;0,IF(A66&lt;&gt;0,IF(A66&lt;&gt;0,IF(B66&lt;&gt;0,IF(C66&lt;&gt;0,IF(D66&lt;&gt;0,"принято","ГРАФЫ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6" s="24" t="str">
        <f>IF(C66="ПОО","принято",IF(C66="ОО ВО","принято",IF(C66=0,"принято","ВВЕДЕНЫ НЕКОРРЕКТНЫЕ ЗНАЧЕНИЯ")))</f>
        <v>принято</v>
      </c>
    </row>
    <row r="67" spans="1:50" ht="54.75" customHeight="1" x14ac:dyDescent="0.3">
      <c r="A67" s="24" t="s">
        <v>119</v>
      </c>
      <c r="B67" s="24" t="s">
        <v>120</v>
      </c>
      <c r="C67" s="24" t="s">
        <v>116</v>
      </c>
      <c r="D67" s="29" t="s">
        <v>794</v>
      </c>
      <c r="E67" s="28" t="s">
        <v>35</v>
      </c>
      <c r="F67" s="24" t="s">
        <v>70</v>
      </c>
      <c r="G67" s="21">
        <v>0</v>
      </c>
      <c r="H67" s="21">
        <v>0</v>
      </c>
      <c r="I67" s="22">
        <f t="shared" ref="I67:I73" si="144">IFERROR(H67/G67,0)</f>
        <v>0</v>
      </c>
      <c r="J67" s="21">
        <v>0</v>
      </c>
      <c r="K67" s="22">
        <f t="shared" ref="K67:K73" si="145">IFERROR(J67/G67,0)</f>
        <v>0</v>
      </c>
      <c r="L67" s="21">
        <v>0</v>
      </c>
      <c r="M67" s="22">
        <f t="shared" ref="M67:M73" si="146">IFERROR(L67/G67,0)</f>
        <v>0</v>
      </c>
      <c r="N67" s="21">
        <v>0</v>
      </c>
      <c r="O67" s="22">
        <f t="shared" ref="O67:O73" si="147">IFERROR(N67/G67,0)</f>
        <v>0</v>
      </c>
      <c r="P67" s="21">
        <v>0</v>
      </c>
      <c r="Q67" s="22">
        <f t="shared" ref="Q67:Q73" si="148">IFERROR(P67/G67,0)</f>
        <v>0</v>
      </c>
      <c r="R67" s="21">
        <v>0</v>
      </c>
      <c r="S67" s="22">
        <f t="shared" ref="S67:S73" si="149">IFERROR(R67/G67,0)</f>
        <v>0</v>
      </c>
      <c r="T67" s="21">
        <v>0</v>
      </c>
      <c r="U67" s="22">
        <f>IFERROR(T67/G67,0)</f>
        <v>0</v>
      </c>
      <c r="V67" s="21">
        <v>0</v>
      </c>
      <c r="W67" s="21">
        <v>0</v>
      </c>
      <c r="X67" s="22">
        <f>IFERROR(W67/G67,0)</f>
        <v>0</v>
      </c>
      <c r="Y67" s="21">
        <v>0</v>
      </c>
      <c r="Z67" s="21">
        <v>0</v>
      </c>
      <c r="AA67" s="22">
        <f t="shared" ref="AA67:AA73" si="150">IFERROR(Z67/G67,0)</f>
        <v>0</v>
      </c>
      <c r="AB67" s="21">
        <v>0</v>
      </c>
      <c r="AC67" s="22">
        <f>IFERROR(AB67/G67,0)</f>
        <v>0</v>
      </c>
      <c r="AD67" s="21">
        <v>0</v>
      </c>
      <c r="AE67" s="22">
        <f>IFERROR(AD67/G67,0)</f>
        <v>0</v>
      </c>
      <c r="AF67" s="21">
        <v>0</v>
      </c>
      <c r="AG67" s="22">
        <f>IFERROR(AF67/G67,0)</f>
        <v>0</v>
      </c>
      <c r="AH67" s="21">
        <v>0</v>
      </c>
      <c r="AI67" s="22">
        <f>IFERROR(AH67/G67,0)</f>
        <v>0</v>
      </c>
      <c r="AJ67" s="21">
        <v>0</v>
      </c>
      <c r="AK67" s="22">
        <f>IFERROR(AJ67/G67,0)</f>
        <v>0</v>
      </c>
      <c r="AL67" s="21">
        <v>0</v>
      </c>
      <c r="AM67" s="22">
        <f>IFERROR(AL67/G67,0)</f>
        <v>0</v>
      </c>
      <c r="AN67" s="21">
        <v>0</v>
      </c>
      <c r="AO67" s="22">
        <f>IFERROR(AN67/G67,0)</f>
        <v>0</v>
      </c>
      <c r="AP67" s="21">
        <v>0</v>
      </c>
      <c r="AQ67" s="21">
        <v>0</v>
      </c>
      <c r="AR67" s="22">
        <f>IFERROR(AQ67/G67,0)</f>
        <v>0</v>
      </c>
      <c r="AS67" s="21">
        <v>0</v>
      </c>
      <c r="AT67" s="9" t="s">
        <v>80</v>
      </c>
      <c r="AU67" s="21" t="str">
        <f t="shared" ref="AU67:AU73" si="151">IF(G67=H67+J67+N67+T67+W67+L67+P67+R67+Z67,"принято","ВЫПУСК НЕ СОВПАДАЕТ С СУММОЙ ПО ГРАФАМ")</f>
        <v>принято</v>
      </c>
      <c r="AV67" s="24" t="str">
        <f t="shared" ref="AV67:AV73" si="152">IF(G67=AB67+AD67+AH67+AJ67+AL67+AF67+AN67+AQ67,"принято","ВЫПУСК НЕ СОВПАДАЕТ С СУММОЙ ПО ГРАФАМ")</f>
        <v>принято</v>
      </c>
      <c r="AW67" s="24" t="str">
        <f>IF(A67&lt;&gt;0,IF(A67&lt;&gt;0,IF(A67&lt;&gt;0,IF(B67&lt;&gt;0,IF(C67&lt;&gt;0,IF(D67&lt;&gt;0,"принято","ГРАФЫ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7" s="24" t="str">
        <f>IF(C67="ПОО","принято",IF(C67="ОО ВО","принято",IF(C67=0,"принято","ВВЕДЕНЫ НЕКОРРЕКТНЫЕ ЗНАЧЕНИЯ")))</f>
        <v>принято</v>
      </c>
    </row>
    <row r="68" spans="1:50" ht="54.75" customHeight="1" x14ac:dyDescent="0.3">
      <c r="A68" s="24" t="s">
        <v>119</v>
      </c>
      <c r="B68" s="24" t="s">
        <v>120</v>
      </c>
      <c r="C68" s="24" t="s">
        <v>116</v>
      </c>
      <c r="D68" s="29" t="s">
        <v>794</v>
      </c>
      <c r="E68" s="28" t="s">
        <v>36</v>
      </c>
      <c r="F68" s="24" t="s">
        <v>71</v>
      </c>
      <c r="G68" s="21">
        <v>0</v>
      </c>
      <c r="H68" s="21">
        <v>0</v>
      </c>
      <c r="I68" s="22">
        <f t="shared" si="144"/>
        <v>0</v>
      </c>
      <c r="J68" s="21">
        <v>0</v>
      </c>
      <c r="K68" s="22">
        <f t="shared" si="145"/>
        <v>0</v>
      </c>
      <c r="L68" s="21">
        <v>0</v>
      </c>
      <c r="M68" s="22">
        <f t="shared" si="146"/>
        <v>0</v>
      </c>
      <c r="N68" s="21">
        <v>0</v>
      </c>
      <c r="O68" s="22">
        <f t="shared" si="147"/>
        <v>0</v>
      </c>
      <c r="P68" s="21">
        <v>0</v>
      </c>
      <c r="Q68" s="22">
        <f t="shared" si="148"/>
        <v>0</v>
      </c>
      <c r="R68" s="21">
        <v>0</v>
      </c>
      <c r="S68" s="22">
        <f t="shared" si="149"/>
        <v>0</v>
      </c>
      <c r="T68" s="21">
        <v>0</v>
      </c>
      <c r="U68" s="22">
        <f>IFERROR(T68/G68,0)</f>
        <v>0</v>
      </c>
      <c r="V68" s="21">
        <v>0</v>
      </c>
      <c r="W68" s="21">
        <v>0</v>
      </c>
      <c r="X68" s="22">
        <f>IFERROR(W68/G68,0)</f>
        <v>0</v>
      </c>
      <c r="Y68" s="21">
        <v>0</v>
      </c>
      <c r="Z68" s="21">
        <v>0</v>
      </c>
      <c r="AA68" s="22">
        <f t="shared" si="150"/>
        <v>0</v>
      </c>
      <c r="AB68" s="21">
        <v>0</v>
      </c>
      <c r="AC68" s="22">
        <f>IFERROR(AB68/G68,0)</f>
        <v>0</v>
      </c>
      <c r="AD68" s="21">
        <v>0</v>
      </c>
      <c r="AE68" s="22">
        <f>IFERROR(AD68/G68,0)</f>
        <v>0</v>
      </c>
      <c r="AF68" s="21">
        <v>0</v>
      </c>
      <c r="AG68" s="22">
        <f>IFERROR(AF68/G68,0)</f>
        <v>0</v>
      </c>
      <c r="AH68" s="21">
        <v>0</v>
      </c>
      <c r="AI68" s="22">
        <f>IFERROR(AH68/G68,0)</f>
        <v>0</v>
      </c>
      <c r="AJ68" s="21">
        <v>0</v>
      </c>
      <c r="AK68" s="22">
        <f>IFERROR(AJ68/G68,0)</f>
        <v>0</v>
      </c>
      <c r="AL68" s="21">
        <v>0</v>
      </c>
      <c r="AM68" s="22">
        <f>IFERROR(AL68/G68,0)</f>
        <v>0</v>
      </c>
      <c r="AN68" s="21">
        <v>0</v>
      </c>
      <c r="AO68" s="22">
        <f>IFERROR(AN68/G68,0)</f>
        <v>0</v>
      </c>
      <c r="AP68" s="21">
        <v>0</v>
      </c>
      <c r="AQ68" s="21">
        <v>0</v>
      </c>
      <c r="AR68" s="22">
        <f>IFERROR(AQ68/G68,0)</f>
        <v>0</v>
      </c>
      <c r="AS68" s="21">
        <v>0</v>
      </c>
      <c r="AT68" s="9" t="s">
        <v>80</v>
      </c>
      <c r="AU68" s="21" t="str">
        <f t="shared" si="151"/>
        <v>принято</v>
      </c>
      <c r="AV68" s="24" t="str">
        <f t="shared" si="152"/>
        <v>принято</v>
      </c>
      <c r="AW68" s="24" t="str">
        <f>IF(A68&lt;&gt;0,IF(A68&lt;&gt;0,IF(A68&lt;&gt;0,IF(B68&lt;&gt;0,IF(C68&lt;&gt;0,IF(D68&lt;&gt;0,"принято","ГРАФЫ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8" s="24" t="str">
        <f>IF(C68="ПОО","принято",IF(C68="ОО ВО","принято",IF(C68=0,"принято","ВВЕДЕНЫ НЕКОРРЕКТНЫЕ ЗНАЧЕНИЯ")))</f>
        <v>принято</v>
      </c>
    </row>
    <row r="69" spans="1:50" ht="54.75" customHeight="1" x14ac:dyDescent="0.3">
      <c r="A69" s="24" t="s">
        <v>119</v>
      </c>
      <c r="B69" s="24" t="s">
        <v>120</v>
      </c>
      <c r="C69" s="24" t="s">
        <v>116</v>
      </c>
      <c r="D69" s="29" t="s">
        <v>794</v>
      </c>
      <c r="E69" s="28" t="s">
        <v>37</v>
      </c>
      <c r="F69" s="24" t="s">
        <v>72</v>
      </c>
      <c r="G69" s="21">
        <v>0</v>
      </c>
      <c r="H69" s="21">
        <v>0</v>
      </c>
      <c r="I69" s="22">
        <f t="shared" si="144"/>
        <v>0</v>
      </c>
      <c r="J69" s="21">
        <v>0</v>
      </c>
      <c r="K69" s="22">
        <f t="shared" si="145"/>
        <v>0</v>
      </c>
      <c r="L69" s="21">
        <v>0</v>
      </c>
      <c r="M69" s="22">
        <f t="shared" si="146"/>
        <v>0</v>
      </c>
      <c r="N69" s="21">
        <v>0</v>
      </c>
      <c r="O69" s="22">
        <f t="shared" si="147"/>
        <v>0</v>
      </c>
      <c r="P69" s="21">
        <v>0</v>
      </c>
      <c r="Q69" s="22">
        <f t="shared" si="148"/>
        <v>0</v>
      </c>
      <c r="R69" s="21">
        <v>0</v>
      </c>
      <c r="S69" s="22">
        <f t="shared" si="149"/>
        <v>0</v>
      </c>
      <c r="T69" s="21">
        <v>0</v>
      </c>
      <c r="U69" s="22">
        <f>IFERROR(T69/G69,0)</f>
        <v>0</v>
      </c>
      <c r="V69" s="21">
        <v>0</v>
      </c>
      <c r="W69" s="21">
        <v>0</v>
      </c>
      <c r="X69" s="22">
        <f>IFERROR(W69/G69,0)</f>
        <v>0</v>
      </c>
      <c r="Y69" s="21">
        <v>0</v>
      </c>
      <c r="Z69" s="21">
        <v>0</v>
      </c>
      <c r="AA69" s="22">
        <f t="shared" si="150"/>
        <v>0</v>
      </c>
      <c r="AB69" s="21">
        <v>0</v>
      </c>
      <c r="AC69" s="22">
        <f>IFERROR(AB69/G69,0)</f>
        <v>0</v>
      </c>
      <c r="AD69" s="21">
        <v>0</v>
      </c>
      <c r="AE69" s="22">
        <f>IFERROR(AD69/G69,0)</f>
        <v>0</v>
      </c>
      <c r="AF69" s="21">
        <v>0</v>
      </c>
      <c r="AG69" s="22">
        <f>IFERROR(AF69/G69,0)</f>
        <v>0</v>
      </c>
      <c r="AH69" s="21">
        <v>0</v>
      </c>
      <c r="AI69" s="22">
        <f>IFERROR(AH69/G69,0)</f>
        <v>0</v>
      </c>
      <c r="AJ69" s="21">
        <v>0</v>
      </c>
      <c r="AK69" s="22">
        <f>IFERROR(AJ69/G69,0)</f>
        <v>0</v>
      </c>
      <c r="AL69" s="21">
        <v>0</v>
      </c>
      <c r="AM69" s="22">
        <f>IFERROR(AL69/G69,0)</f>
        <v>0</v>
      </c>
      <c r="AN69" s="21">
        <v>0</v>
      </c>
      <c r="AO69" s="22">
        <f>IFERROR(AN69/G69,0)</f>
        <v>0</v>
      </c>
      <c r="AP69" s="21">
        <v>0</v>
      </c>
      <c r="AQ69" s="21">
        <v>0</v>
      </c>
      <c r="AR69" s="22">
        <f>IFERROR(AQ69/G69,0)</f>
        <v>0</v>
      </c>
      <c r="AS69" s="21">
        <v>0</v>
      </c>
      <c r="AT69" s="9" t="s">
        <v>80</v>
      </c>
      <c r="AU69" s="21" t="str">
        <f t="shared" si="151"/>
        <v>принято</v>
      </c>
      <c r="AV69" s="24" t="str">
        <f t="shared" si="152"/>
        <v>принято</v>
      </c>
      <c r="AW69" s="24" t="str">
        <f>IF(A69&lt;&gt;0,IF(A69&lt;&gt;0,IF(A69&lt;&gt;0,IF(B69&lt;&gt;0,IF(C69&lt;&gt;0,IF(D69&lt;&gt;0,"принято","ГРАФЫ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69" s="24" t="str">
        <f>IF(C69="ПОО","принято",IF(C69="ОО ВО","принято",IF(C69=0,"принято","ВВЕДЕНЫ НЕКОРРЕКТНЫЕ ЗНАЧЕНИЯ")))</f>
        <v>принято</v>
      </c>
    </row>
    <row r="70" spans="1:50" ht="54.75" customHeight="1" x14ac:dyDescent="0.3">
      <c r="A70" s="24" t="s">
        <v>119</v>
      </c>
      <c r="B70" s="24" t="s">
        <v>120</v>
      </c>
      <c r="C70" s="24" t="s">
        <v>116</v>
      </c>
      <c r="D70" s="29" t="s">
        <v>794</v>
      </c>
      <c r="E70" s="28" t="s">
        <v>38</v>
      </c>
      <c r="F70" s="24" t="s">
        <v>73</v>
      </c>
      <c r="G70" s="21">
        <v>0</v>
      </c>
      <c r="H70" s="21">
        <v>0</v>
      </c>
      <c r="I70" s="22">
        <f t="shared" si="144"/>
        <v>0</v>
      </c>
      <c r="J70" s="21">
        <v>0</v>
      </c>
      <c r="K70" s="22">
        <f t="shared" si="145"/>
        <v>0</v>
      </c>
      <c r="L70" s="21">
        <v>0</v>
      </c>
      <c r="M70" s="22">
        <f t="shared" si="146"/>
        <v>0</v>
      </c>
      <c r="N70" s="21">
        <v>0</v>
      </c>
      <c r="O70" s="22">
        <f t="shared" si="147"/>
        <v>0</v>
      </c>
      <c r="P70" s="21">
        <v>0</v>
      </c>
      <c r="Q70" s="22">
        <f t="shared" si="148"/>
        <v>0</v>
      </c>
      <c r="R70" s="21">
        <v>0</v>
      </c>
      <c r="S70" s="22">
        <f t="shared" si="149"/>
        <v>0</v>
      </c>
      <c r="T70" s="21">
        <v>0</v>
      </c>
      <c r="U70" s="22">
        <f t="shared" ref="U70:U72" si="153">IFERROR(T70/G70,0)</f>
        <v>0</v>
      </c>
      <c r="V70" s="21">
        <v>0</v>
      </c>
      <c r="W70" s="21">
        <v>0</v>
      </c>
      <c r="X70" s="22">
        <f t="shared" ref="X70:X72" si="154">IFERROR(W70/G70,0)</f>
        <v>0</v>
      </c>
      <c r="Y70" s="21">
        <v>0</v>
      </c>
      <c r="Z70" s="21">
        <v>0</v>
      </c>
      <c r="AA70" s="22">
        <f t="shared" si="150"/>
        <v>0</v>
      </c>
      <c r="AB70" s="21">
        <v>0</v>
      </c>
      <c r="AC70" s="22">
        <f t="shared" ref="AC70:AC72" si="155">IFERROR(AB70/G70,0)</f>
        <v>0</v>
      </c>
      <c r="AD70" s="21">
        <v>0</v>
      </c>
      <c r="AE70" s="22">
        <f t="shared" ref="AE70:AE72" si="156">IFERROR(AD70/G70,0)</f>
        <v>0</v>
      </c>
      <c r="AF70" s="21">
        <v>0</v>
      </c>
      <c r="AG70" s="22">
        <f t="shared" ref="AG70:AG72" si="157">IFERROR(AF70/G70,0)</f>
        <v>0</v>
      </c>
      <c r="AH70" s="21">
        <v>0</v>
      </c>
      <c r="AI70" s="22">
        <f t="shared" ref="AI70:AI72" si="158">IFERROR(AH70/G70,0)</f>
        <v>0</v>
      </c>
      <c r="AJ70" s="21">
        <v>0</v>
      </c>
      <c r="AK70" s="22">
        <f t="shared" ref="AK70:AK72" si="159">IFERROR(AJ70/G70,0)</f>
        <v>0</v>
      </c>
      <c r="AL70" s="21">
        <v>0</v>
      </c>
      <c r="AM70" s="22">
        <f t="shared" ref="AM70:AM72" si="160">IFERROR(AL70/G70,0)</f>
        <v>0</v>
      </c>
      <c r="AN70" s="21">
        <v>0</v>
      </c>
      <c r="AO70" s="22">
        <f t="shared" ref="AO70:AO72" si="161">IFERROR(AN70/G70,0)</f>
        <v>0</v>
      </c>
      <c r="AP70" s="21">
        <v>0</v>
      </c>
      <c r="AQ70" s="21">
        <v>0</v>
      </c>
      <c r="AR70" s="22">
        <f t="shared" ref="AR70:AR72" si="162">IFERROR(AQ70/G70,0)</f>
        <v>0</v>
      </c>
      <c r="AS70" s="21">
        <v>0</v>
      </c>
      <c r="AT70" s="9" t="s">
        <v>80</v>
      </c>
      <c r="AU70" s="21" t="str">
        <f t="shared" si="151"/>
        <v>принято</v>
      </c>
      <c r="AV70" s="24" t="str">
        <f t="shared" si="152"/>
        <v>принято</v>
      </c>
      <c r="AW70" s="24" t="str">
        <f t="shared" ref="AW70:AW73" si="163">IF(A70&lt;&gt;0,IF(A70&lt;&gt;0,IF(A70&lt;&gt;0,IF(B70&lt;&gt;0,IF(C70&lt;&gt;0,IF(D70&lt;&gt;0,"принято","ГРАФЫ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0" s="24" t="str">
        <f t="shared" ref="AX70:AX73" si="164">IF(C70="ПОО","принято",IF(C70="ОО ВО","принято",IF(C70=0,"принято","ВВЕДЕНЫ НЕКОРРЕКТНЫЕ ЗНАЧЕНИЯ")))</f>
        <v>принято</v>
      </c>
    </row>
    <row r="71" spans="1:50" ht="54.75" customHeight="1" x14ac:dyDescent="0.3">
      <c r="A71" s="24" t="s">
        <v>119</v>
      </c>
      <c r="B71" s="24" t="s">
        <v>120</v>
      </c>
      <c r="C71" s="24" t="s">
        <v>116</v>
      </c>
      <c r="D71" s="29" t="s">
        <v>794</v>
      </c>
      <c r="E71" s="28" t="s">
        <v>39</v>
      </c>
      <c r="F71" s="24" t="s">
        <v>74</v>
      </c>
      <c r="G71" s="21">
        <v>0</v>
      </c>
      <c r="H71" s="21">
        <v>0</v>
      </c>
      <c r="I71" s="22">
        <f t="shared" si="144"/>
        <v>0</v>
      </c>
      <c r="J71" s="21">
        <v>0</v>
      </c>
      <c r="K71" s="22">
        <f t="shared" si="145"/>
        <v>0</v>
      </c>
      <c r="L71" s="21">
        <v>0</v>
      </c>
      <c r="M71" s="22">
        <f t="shared" si="146"/>
        <v>0</v>
      </c>
      <c r="N71" s="21">
        <v>0</v>
      </c>
      <c r="O71" s="22">
        <f t="shared" si="147"/>
        <v>0</v>
      </c>
      <c r="P71" s="21">
        <v>0</v>
      </c>
      <c r="Q71" s="22">
        <f t="shared" si="148"/>
        <v>0</v>
      </c>
      <c r="R71" s="21">
        <v>0</v>
      </c>
      <c r="S71" s="22">
        <f t="shared" si="149"/>
        <v>0</v>
      </c>
      <c r="T71" s="21">
        <v>0</v>
      </c>
      <c r="U71" s="22">
        <f t="shared" si="153"/>
        <v>0</v>
      </c>
      <c r="V71" s="21">
        <v>0</v>
      </c>
      <c r="W71" s="21">
        <v>0</v>
      </c>
      <c r="X71" s="22">
        <f t="shared" si="154"/>
        <v>0</v>
      </c>
      <c r="Y71" s="21">
        <v>0</v>
      </c>
      <c r="Z71" s="21">
        <v>0</v>
      </c>
      <c r="AA71" s="22">
        <f t="shared" si="150"/>
        <v>0</v>
      </c>
      <c r="AB71" s="21">
        <v>0</v>
      </c>
      <c r="AC71" s="22">
        <f t="shared" si="155"/>
        <v>0</v>
      </c>
      <c r="AD71" s="21">
        <v>0</v>
      </c>
      <c r="AE71" s="22">
        <f t="shared" si="156"/>
        <v>0</v>
      </c>
      <c r="AF71" s="21">
        <v>0</v>
      </c>
      <c r="AG71" s="22">
        <f t="shared" si="157"/>
        <v>0</v>
      </c>
      <c r="AH71" s="21">
        <v>0</v>
      </c>
      <c r="AI71" s="22">
        <f t="shared" si="158"/>
        <v>0</v>
      </c>
      <c r="AJ71" s="21">
        <v>0</v>
      </c>
      <c r="AK71" s="22">
        <f t="shared" si="159"/>
        <v>0</v>
      </c>
      <c r="AL71" s="21">
        <v>0</v>
      </c>
      <c r="AM71" s="22">
        <f t="shared" si="160"/>
        <v>0</v>
      </c>
      <c r="AN71" s="21">
        <v>0</v>
      </c>
      <c r="AO71" s="22">
        <f t="shared" si="161"/>
        <v>0</v>
      </c>
      <c r="AP71" s="21">
        <v>0</v>
      </c>
      <c r="AQ71" s="21">
        <v>0</v>
      </c>
      <c r="AR71" s="22">
        <f t="shared" si="162"/>
        <v>0</v>
      </c>
      <c r="AS71" s="21">
        <v>0</v>
      </c>
      <c r="AT71" s="9" t="s">
        <v>80</v>
      </c>
      <c r="AU71" s="21" t="str">
        <f t="shared" si="151"/>
        <v>принято</v>
      </c>
      <c r="AV71" s="24" t="str">
        <f t="shared" si="152"/>
        <v>принято</v>
      </c>
      <c r="AW71" s="24" t="str">
        <f t="shared" si="163"/>
        <v>принято</v>
      </c>
      <c r="AX71" s="24" t="str">
        <f t="shared" si="164"/>
        <v>принято</v>
      </c>
    </row>
    <row r="72" spans="1:50" ht="54.75" customHeight="1" x14ac:dyDescent="0.3">
      <c r="A72" s="24" t="s">
        <v>119</v>
      </c>
      <c r="B72" s="24" t="s">
        <v>120</v>
      </c>
      <c r="C72" s="24" t="s">
        <v>116</v>
      </c>
      <c r="D72" s="29" t="s">
        <v>794</v>
      </c>
      <c r="E72" s="28" t="s">
        <v>40</v>
      </c>
      <c r="F72" s="24" t="s">
        <v>75</v>
      </c>
      <c r="G72" s="21">
        <v>0</v>
      </c>
      <c r="H72" s="21">
        <v>0</v>
      </c>
      <c r="I72" s="22">
        <f t="shared" si="144"/>
        <v>0</v>
      </c>
      <c r="J72" s="21">
        <v>0</v>
      </c>
      <c r="K72" s="22">
        <f t="shared" si="145"/>
        <v>0</v>
      </c>
      <c r="L72" s="21">
        <v>0</v>
      </c>
      <c r="M72" s="22">
        <f t="shared" si="146"/>
        <v>0</v>
      </c>
      <c r="N72" s="21">
        <v>0</v>
      </c>
      <c r="O72" s="22">
        <f t="shared" si="147"/>
        <v>0</v>
      </c>
      <c r="P72" s="21">
        <v>0</v>
      </c>
      <c r="Q72" s="22">
        <f t="shared" si="148"/>
        <v>0</v>
      </c>
      <c r="R72" s="21">
        <v>0</v>
      </c>
      <c r="S72" s="22">
        <f t="shared" si="149"/>
        <v>0</v>
      </c>
      <c r="T72" s="21">
        <v>0</v>
      </c>
      <c r="U72" s="22">
        <f t="shared" si="153"/>
        <v>0</v>
      </c>
      <c r="V72" s="21">
        <v>0</v>
      </c>
      <c r="W72" s="21">
        <v>0</v>
      </c>
      <c r="X72" s="22">
        <f t="shared" si="154"/>
        <v>0</v>
      </c>
      <c r="Y72" s="21">
        <v>0</v>
      </c>
      <c r="Z72" s="21">
        <v>0</v>
      </c>
      <c r="AA72" s="22">
        <f t="shared" si="150"/>
        <v>0</v>
      </c>
      <c r="AB72" s="21">
        <v>0</v>
      </c>
      <c r="AC72" s="22">
        <f t="shared" si="155"/>
        <v>0</v>
      </c>
      <c r="AD72" s="21">
        <v>0</v>
      </c>
      <c r="AE72" s="22">
        <f t="shared" si="156"/>
        <v>0</v>
      </c>
      <c r="AF72" s="21">
        <v>0</v>
      </c>
      <c r="AG72" s="22">
        <f t="shared" si="157"/>
        <v>0</v>
      </c>
      <c r="AH72" s="21">
        <v>0</v>
      </c>
      <c r="AI72" s="22">
        <f t="shared" si="158"/>
        <v>0</v>
      </c>
      <c r="AJ72" s="21">
        <v>0</v>
      </c>
      <c r="AK72" s="22">
        <f t="shared" si="159"/>
        <v>0</v>
      </c>
      <c r="AL72" s="21">
        <v>0</v>
      </c>
      <c r="AM72" s="22">
        <f t="shared" si="160"/>
        <v>0</v>
      </c>
      <c r="AN72" s="21">
        <v>0</v>
      </c>
      <c r="AO72" s="22">
        <f t="shared" si="161"/>
        <v>0</v>
      </c>
      <c r="AP72" s="21">
        <v>0</v>
      </c>
      <c r="AQ72" s="21">
        <v>0</v>
      </c>
      <c r="AR72" s="22">
        <f t="shared" si="162"/>
        <v>0</v>
      </c>
      <c r="AS72" s="21">
        <v>0</v>
      </c>
      <c r="AT72" s="9" t="s">
        <v>80</v>
      </c>
      <c r="AU72" s="21" t="str">
        <f t="shared" si="151"/>
        <v>принято</v>
      </c>
      <c r="AV72" s="24" t="str">
        <f t="shared" si="152"/>
        <v>принято</v>
      </c>
      <c r="AW72" s="24" t="str">
        <f t="shared" si="163"/>
        <v>принято</v>
      </c>
      <c r="AX72" s="24" t="str">
        <f t="shared" si="164"/>
        <v>принято</v>
      </c>
    </row>
    <row r="73" spans="1:50" ht="54.75" customHeight="1" x14ac:dyDescent="0.3">
      <c r="A73" s="24" t="s">
        <v>119</v>
      </c>
      <c r="B73" s="24" t="s">
        <v>120</v>
      </c>
      <c r="C73" s="24" t="s">
        <v>116</v>
      </c>
      <c r="D73" s="29" t="s">
        <v>794</v>
      </c>
      <c r="E73" s="28" t="s">
        <v>41</v>
      </c>
      <c r="F73" s="24" t="s">
        <v>76</v>
      </c>
      <c r="G73" s="21">
        <v>0</v>
      </c>
      <c r="H73" s="21">
        <v>0</v>
      </c>
      <c r="I73" s="22">
        <f t="shared" si="144"/>
        <v>0</v>
      </c>
      <c r="J73" s="21">
        <v>0</v>
      </c>
      <c r="K73" s="22">
        <f t="shared" si="145"/>
        <v>0</v>
      </c>
      <c r="L73" s="21">
        <v>0</v>
      </c>
      <c r="M73" s="22">
        <f t="shared" si="146"/>
        <v>0</v>
      </c>
      <c r="N73" s="21">
        <v>0</v>
      </c>
      <c r="O73" s="22">
        <f t="shared" si="147"/>
        <v>0</v>
      </c>
      <c r="P73" s="21">
        <v>0</v>
      </c>
      <c r="Q73" s="22">
        <f t="shared" si="148"/>
        <v>0</v>
      </c>
      <c r="R73" s="21">
        <v>0</v>
      </c>
      <c r="S73" s="22">
        <f t="shared" si="149"/>
        <v>0</v>
      </c>
      <c r="T73" s="21">
        <v>0</v>
      </c>
      <c r="U73" s="22">
        <f>IFERROR(T73/G73,0)</f>
        <v>0</v>
      </c>
      <c r="V73" s="21">
        <v>0</v>
      </c>
      <c r="W73" s="21">
        <v>0</v>
      </c>
      <c r="X73" s="22">
        <f>IFERROR(W73/G73,0)</f>
        <v>0</v>
      </c>
      <c r="Y73" s="21">
        <v>0</v>
      </c>
      <c r="Z73" s="21">
        <v>0</v>
      </c>
      <c r="AA73" s="22">
        <f t="shared" si="150"/>
        <v>0</v>
      </c>
      <c r="AB73" s="21">
        <v>0</v>
      </c>
      <c r="AC73" s="22">
        <f>IFERROR(AB73/G73,0)</f>
        <v>0</v>
      </c>
      <c r="AD73" s="21">
        <v>0</v>
      </c>
      <c r="AE73" s="22">
        <f>IFERROR(AD73/G73,0)</f>
        <v>0</v>
      </c>
      <c r="AF73" s="21">
        <v>0</v>
      </c>
      <c r="AG73" s="22">
        <f>IFERROR(AF73/G73,0)</f>
        <v>0</v>
      </c>
      <c r="AH73" s="21">
        <v>0</v>
      </c>
      <c r="AI73" s="22">
        <f>IFERROR(AH73/G73,0)</f>
        <v>0</v>
      </c>
      <c r="AJ73" s="21">
        <v>0</v>
      </c>
      <c r="AK73" s="22">
        <f>IFERROR(AJ73/G73,0)</f>
        <v>0</v>
      </c>
      <c r="AL73" s="21">
        <v>0</v>
      </c>
      <c r="AM73" s="22">
        <f>IFERROR(AL73/G73,0)</f>
        <v>0</v>
      </c>
      <c r="AN73" s="21">
        <v>0</v>
      </c>
      <c r="AO73" s="22">
        <f>IFERROR(AN73/G73,0)</f>
        <v>0</v>
      </c>
      <c r="AP73" s="21">
        <v>0</v>
      </c>
      <c r="AQ73" s="21">
        <v>0</v>
      </c>
      <c r="AR73" s="22">
        <f>IFERROR(AQ73/G73,0)</f>
        <v>0</v>
      </c>
      <c r="AS73" s="21">
        <v>0</v>
      </c>
      <c r="AT73" s="9" t="s">
        <v>80</v>
      </c>
      <c r="AU73" s="25" t="str">
        <f t="shared" si="151"/>
        <v>принято</v>
      </c>
      <c r="AV73" s="24" t="str">
        <f t="shared" si="152"/>
        <v>принято</v>
      </c>
      <c r="AW73" s="24" t="str">
        <f t="shared" si="163"/>
        <v>принято</v>
      </c>
      <c r="AX73" s="24" t="str">
        <f t="shared" si="164"/>
        <v>принято</v>
      </c>
    </row>
    <row r="74" spans="1:50" ht="54.75" customHeight="1" x14ac:dyDescent="0.3">
      <c r="A74" s="24" t="s">
        <v>119</v>
      </c>
      <c r="B74" s="24" t="s">
        <v>120</v>
      </c>
      <c r="C74" s="24" t="s">
        <v>116</v>
      </c>
      <c r="D74" s="29" t="s">
        <v>795</v>
      </c>
      <c r="E74" s="28" t="s">
        <v>34</v>
      </c>
      <c r="F74" s="30" t="s">
        <v>68</v>
      </c>
      <c r="G74" s="21">
        <v>12</v>
      </c>
      <c r="H74" s="21">
        <v>11</v>
      </c>
      <c r="I74" s="22">
        <f>IFERROR(H74/G74,0)</f>
        <v>0.91666666666666663</v>
      </c>
      <c r="J74" s="21">
        <v>0</v>
      </c>
      <c r="K74" s="22">
        <f>IFERROR(J74/G74,0)</f>
        <v>0</v>
      </c>
      <c r="L74" s="21">
        <v>0</v>
      </c>
      <c r="M74" s="22">
        <f>IFERROR(L74/G74,0)</f>
        <v>0</v>
      </c>
      <c r="N74" s="21">
        <v>1</v>
      </c>
      <c r="O74" s="22">
        <f>IFERROR(N74/G74,0)</f>
        <v>8.3333333333333329E-2</v>
      </c>
      <c r="P74" s="21">
        <v>0</v>
      </c>
      <c r="Q74" s="22">
        <f>IFERROR(P74/G74,0)</f>
        <v>0</v>
      </c>
      <c r="R74" s="23">
        <v>0</v>
      </c>
      <c r="S74" s="22">
        <f>IFERROR(R74/G74,0)</f>
        <v>0</v>
      </c>
      <c r="T74" s="21">
        <v>0</v>
      </c>
      <c r="U74" s="22">
        <f>IFERROR(T74/G74,0)</f>
        <v>0</v>
      </c>
      <c r="V74" s="21">
        <v>0</v>
      </c>
      <c r="W74" s="21">
        <v>0</v>
      </c>
      <c r="X74" s="22">
        <f>IFERROR(W74/G74,0)</f>
        <v>0</v>
      </c>
      <c r="Y74" s="21">
        <v>0</v>
      </c>
      <c r="Z74" s="21">
        <v>0</v>
      </c>
      <c r="AA74" s="22">
        <f>IFERROR(Z74/G74,0)</f>
        <v>0</v>
      </c>
      <c r="AB74" s="21">
        <v>11</v>
      </c>
      <c r="AC74" s="22">
        <f>IFERROR(AB74/G74,0)</f>
        <v>0.91666666666666663</v>
      </c>
      <c r="AD74" s="21">
        <v>0</v>
      </c>
      <c r="AE74" s="22">
        <f>IFERROR(AD74/G74,0)</f>
        <v>0</v>
      </c>
      <c r="AF74" s="21">
        <v>0</v>
      </c>
      <c r="AG74" s="22">
        <f>IFERROR(AF74/G74,0)</f>
        <v>0</v>
      </c>
      <c r="AH74" s="21">
        <v>0</v>
      </c>
      <c r="AI74" s="22">
        <f>IFERROR(AH74/G74,0)</f>
        <v>0</v>
      </c>
      <c r="AJ74" s="21">
        <v>1</v>
      </c>
      <c r="AK74" s="22">
        <f>IFERROR(AJ74/G74,0)</f>
        <v>8.3333333333333329E-2</v>
      </c>
      <c r="AL74" s="21">
        <v>0</v>
      </c>
      <c r="AM74" s="22">
        <f>IFERROR(AL74/G74,0)</f>
        <v>0</v>
      </c>
      <c r="AN74" s="21">
        <v>0</v>
      </c>
      <c r="AO74" s="22">
        <f>IFERROR(AN74/G74,0)</f>
        <v>0</v>
      </c>
      <c r="AP74" s="21">
        <v>2</v>
      </c>
      <c r="AQ74" s="21">
        <v>0</v>
      </c>
      <c r="AR74" s="22">
        <f>IFERROR(AQ74/G74,0)</f>
        <v>0</v>
      </c>
      <c r="AS74" s="21">
        <v>0</v>
      </c>
      <c r="AT74" s="9" t="s">
        <v>80</v>
      </c>
      <c r="AU74" s="21" t="str">
        <f>IF(G74=H74+J74+N74+T74+W74+L74+P74+R74+Z74,"принято","ВЫПУСК НЕ СОВПАДАЕТ С СУММОЙ ПО ГРАФАМ")</f>
        <v>принято</v>
      </c>
      <c r="AV74" s="24" t="str">
        <f>IF(G74=AB74+AD74+AH74+AJ74+AL74+AF74+AN74+AQ74,"принято","ВЫПУСК НЕ СОВПАДАЕТ С СУММОЙ ПО ГРАФАМ")</f>
        <v>принято</v>
      </c>
      <c r="AW74" s="24" t="str">
        <f>IF(A74&lt;&gt;0,IF(A74&lt;&gt;0,IF(A74&lt;&gt;0,IF(B74&lt;&gt;0,IF(C74&lt;&gt;0,IF(D74&lt;&gt;0,"принято","ГРАФЫ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4" s="24" t="str">
        <f>IF(C74="ПОО","принято",IF(C74="ОО ВО","принято",IF(C74=0,"принято","ВВЕДЕНЫ НЕКОРРЕКТНЫЕ ЗНАЧЕНИЯ")))</f>
        <v>принято</v>
      </c>
    </row>
    <row r="75" spans="1:50" ht="54.75" customHeight="1" x14ac:dyDescent="0.3">
      <c r="A75" s="24" t="s">
        <v>119</v>
      </c>
      <c r="B75" s="24" t="s">
        <v>120</v>
      </c>
      <c r="C75" s="24" t="s">
        <v>116</v>
      </c>
      <c r="D75" s="29" t="s">
        <v>795</v>
      </c>
      <c r="E75" s="28" t="s">
        <v>35</v>
      </c>
      <c r="F75" s="24" t="s">
        <v>70</v>
      </c>
      <c r="G75" s="21">
        <v>0</v>
      </c>
      <c r="H75" s="21">
        <v>0</v>
      </c>
      <c r="I75" s="22">
        <f t="shared" ref="I75:I81" si="165">IFERROR(H75/G75,0)</f>
        <v>0</v>
      </c>
      <c r="J75" s="21">
        <v>0</v>
      </c>
      <c r="K75" s="22">
        <f t="shared" ref="K75:K81" si="166">IFERROR(J75/G75,0)</f>
        <v>0</v>
      </c>
      <c r="L75" s="21">
        <v>0</v>
      </c>
      <c r="M75" s="22">
        <f t="shared" ref="M75:M81" si="167">IFERROR(L75/G75,0)</f>
        <v>0</v>
      </c>
      <c r="N75" s="21">
        <v>0</v>
      </c>
      <c r="O75" s="22">
        <f t="shared" ref="O75:O81" si="168">IFERROR(N75/G75,0)</f>
        <v>0</v>
      </c>
      <c r="P75" s="21">
        <v>0</v>
      </c>
      <c r="Q75" s="22">
        <f t="shared" ref="Q75:Q81" si="169">IFERROR(P75/G75,0)</f>
        <v>0</v>
      </c>
      <c r="R75" s="21">
        <v>0</v>
      </c>
      <c r="S75" s="22">
        <f t="shared" ref="S75:S81" si="170">IFERROR(R75/G75,0)</f>
        <v>0</v>
      </c>
      <c r="T75" s="21">
        <v>0</v>
      </c>
      <c r="U75" s="22">
        <f>IFERROR(T75/G75,0)</f>
        <v>0</v>
      </c>
      <c r="V75" s="21">
        <v>0</v>
      </c>
      <c r="W75" s="21">
        <v>0</v>
      </c>
      <c r="X75" s="22">
        <f>IFERROR(W75/G75,0)</f>
        <v>0</v>
      </c>
      <c r="Y75" s="21">
        <v>0</v>
      </c>
      <c r="Z75" s="21">
        <v>0</v>
      </c>
      <c r="AA75" s="22">
        <f t="shared" ref="AA75:AA81" si="171">IFERROR(Z75/G75,0)</f>
        <v>0</v>
      </c>
      <c r="AB75" s="21">
        <v>0</v>
      </c>
      <c r="AC75" s="22">
        <f>IFERROR(AB75/G75,0)</f>
        <v>0</v>
      </c>
      <c r="AD75" s="21">
        <v>0</v>
      </c>
      <c r="AE75" s="22">
        <f>IFERROR(AD75/G75,0)</f>
        <v>0</v>
      </c>
      <c r="AF75" s="21">
        <v>0</v>
      </c>
      <c r="AG75" s="22">
        <f>IFERROR(AF75/G75,0)</f>
        <v>0</v>
      </c>
      <c r="AH75" s="21">
        <v>0</v>
      </c>
      <c r="AI75" s="22">
        <f>IFERROR(AH75/G75,0)</f>
        <v>0</v>
      </c>
      <c r="AJ75" s="21">
        <v>0</v>
      </c>
      <c r="AK75" s="22">
        <f>IFERROR(AJ75/G75,0)</f>
        <v>0</v>
      </c>
      <c r="AL75" s="21">
        <v>0</v>
      </c>
      <c r="AM75" s="22">
        <f>IFERROR(AL75/G75,0)</f>
        <v>0</v>
      </c>
      <c r="AN75" s="21">
        <v>0</v>
      </c>
      <c r="AO75" s="22">
        <f>IFERROR(AN75/G75,0)</f>
        <v>0</v>
      </c>
      <c r="AP75" s="21">
        <v>0</v>
      </c>
      <c r="AQ75" s="21">
        <v>0</v>
      </c>
      <c r="AR75" s="22">
        <f>IFERROR(AQ75/G75,0)</f>
        <v>0</v>
      </c>
      <c r="AS75" s="21">
        <v>0</v>
      </c>
      <c r="AT75" s="9" t="s">
        <v>80</v>
      </c>
      <c r="AU75" s="21" t="str">
        <f t="shared" ref="AU75:AU81" si="172">IF(G75=H75+J75+N75+T75+W75+L75+P75+R75+Z75,"принято","ВЫПУСК НЕ СОВПАДАЕТ С СУММОЙ ПО ГРАФАМ")</f>
        <v>принято</v>
      </c>
      <c r="AV75" s="24" t="str">
        <f t="shared" ref="AV75:AV81" si="173">IF(G75=AB75+AD75+AH75+AJ75+AL75+AF75+AN75+AQ75,"принято","ВЫПУСК НЕ СОВПАДАЕТ С СУММОЙ ПО ГРАФАМ")</f>
        <v>принято</v>
      </c>
      <c r="AW75" s="24" t="str">
        <f>IF(A75&lt;&gt;0,IF(A75&lt;&gt;0,IF(A75&lt;&gt;0,IF(B75&lt;&gt;0,IF(C75&lt;&gt;0,IF(D75&lt;&gt;0,"принято","ГРАФЫ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5" s="24" t="str">
        <f>IF(C75="ПОО","принято",IF(C75="ОО ВО","принято",IF(C75=0,"принято","ВВЕДЕНЫ НЕКОРРЕКТНЫЕ ЗНАЧЕНИЯ")))</f>
        <v>принято</v>
      </c>
    </row>
    <row r="76" spans="1:50" ht="54.75" customHeight="1" x14ac:dyDescent="0.3">
      <c r="A76" s="24" t="s">
        <v>119</v>
      </c>
      <c r="B76" s="24" t="s">
        <v>120</v>
      </c>
      <c r="C76" s="24" t="s">
        <v>116</v>
      </c>
      <c r="D76" s="29" t="s">
        <v>795</v>
      </c>
      <c r="E76" s="28" t="s">
        <v>36</v>
      </c>
      <c r="F76" s="24" t="s">
        <v>71</v>
      </c>
      <c r="G76" s="21">
        <v>0</v>
      </c>
      <c r="H76" s="21">
        <v>0</v>
      </c>
      <c r="I76" s="22">
        <f t="shared" si="165"/>
        <v>0</v>
      </c>
      <c r="J76" s="21">
        <v>0</v>
      </c>
      <c r="K76" s="22">
        <f t="shared" si="166"/>
        <v>0</v>
      </c>
      <c r="L76" s="21">
        <v>0</v>
      </c>
      <c r="M76" s="22">
        <f t="shared" si="167"/>
        <v>0</v>
      </c>
      <c r="N76" s="21">
        <v>0</v>
      </c>
      <c r="O76" s="22">
        <f t="shared" si="168"/>
        <v>0</v>
      </c>
      <c r="P76" s="21">
        <v>0</v>
      </c>
      <c r="Q76" s="22">
        <f t="shared" si="169"/>
        <v>0</v>
      </c>
      <c r="R76" s="21">
        <v>0</v>
      </c>
      <c r="S76" s="22">
        <f t="shared" si="170"/>
        <v>0</v>
      </c>
      <c r="T76" s="21">
        <v>0</v>
      </c>
      <c r="U76" s="22">
        <f>IFERROR(T76/G76,0)</f>
        <v>0</v>
      </c>
      <c r="V76" s="21">
        <v>0</v>
      </c>
      <c r="W76" s="21">
        <v>0</v>
      </c>
      <c r="X76" s="22">
        <f>IFERROR(W76/G76,0)</f>
        <v>0</v>
      </c>
      <c r="Y76" s="21">
        <v>0</v>
      </c>
      <c r="Z76" s="21">
        <v>0</v>
      </c>
      <c r="AA76" s="22">
        <f t="shared" si="171"/>
        <v>0</v>
      </c>
      <c r="AB76" s="21">
        <v>0</v>
      </c>
      <c r="AC76" s="22">
        <f>IFERROR(AB76/G76,0)</f>
        <v>0</v>
      </c>
      <c r="AD76" s="21">
        <v>0</v>
      </c>
      <c r="AE76" s="22">
        <f>IFERROR(AD76/G76,0)</f>
        <v>0</v>
      </c>
      <c r="AF76" s="21">
        <v>0</v>
      </c>
      <c r="AG76" s="22">
        <f>IFERROR(AF76/G76,0)</f>
        <v>0</v>
      </c>
      <c r="AH76" s="21">
        <v>0</v>
      </c>
      <c r="AI76" s="22">
        <f>IFERROR(AH76/G76,0)</f>
        <v>0</v>
      </c>
      <c r="AJ76" s="21">
        <v>0</v>
      </c>
      <c r="AK76" s="22">
        <f>IFERROR(AJ76/G76,0)</f>
        <v>0</v>
      </c>
      <c r="AL76" s="21">
        <v>0</v>
      </c>
      <c r="AM76" s="22">
        <f>IFERROR(AL76/G76,0)</f>
        <v>0</v>
      </c>
      <c r="AN76" s="21">
        <v>0</v>
      </c>
      <c r="AO76" s="22">
        <f>IFERROR(AN76/G76,0)</f>
        <v>0</v>
      </c>
      <c r="AP76" s="21">
        <v>0</v>
      </c>
      <c r="AQ76" s="21">
        <v>0</v>
      </c>
      <c r="AR76" s="22">
        <f>IFERROR(AQ76/G76,0)</f>
        <v>0</v>
      </c>
      <c r="AS76" s="21">
        <v>0</v>
      </c>
      <c r="AT76" s="9" t="s">
        <v>80</v>
      </c>
      <c r="AU76" s="21" t="str">
        <f t="shared" si="172"/>
        <v>принято</v>
      </c>
      <c r="AV76" s="24" t="str">
        <f t="shared" si="173"/>
        <v>принято</v>
      </c>
      <c r="AW76" s="24" t="str">
        <f>IF(A76&lt;&gt;0,IF(A76&lt;&gt;0,IF(A76&lt;&gt;0,IF(B76&lt;&gt;0,IF(C76&lt;&gt;0,IF(D76&lt;&gt;0,"принято","ГРАФЫ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6" s="24" t="str">
        <f>IF(C76="ПОО","принято",IF(C76="ОО ВО","принято",IF(C76=0,"принято","ВВЕДЕНЫ НЕКОРРЕКТНЫЕ ЗНАЧЕНИЯ")))</f>
        <v>принято</v>
      </c>
    </row>
    <row r="77" spans="1:50" ht="54.75" customHeight="1" x14ac:dyDescent="0.3">
      <c r="A77" s="24" t="s">
        <v>119</v>
      </c>
      <c r="B77" s="24" t="s">
        <v>120</v>
      </c>
      <c r="C77" s="24" t="s">
        <v>116</v>
      </c>
      <c r="D77" s="29" t="s">
        <v>795</v>
      </c>
      <c r="E77" s="28" t="s">
        <v>37</v>
      </c>
      <c r="F77" s="24" t="s">
        <v>72</v>
      </c>
      <c r="G77" s="21">
        <v>0</v>
      </c>
      <c r="H77" s="21">
        <v>0</v>
      </c>
      <c r="I77" s="22">
        <f t="shared" si="165"/>
        <v>0</v>
      </c>
      <c r="J77" s="21">
        <v>0</v>
      </c>
      <c r="K77" s="22">
        <f t="shared" si="166"/>
        <v>0</v>
      </c>
      <c r="L77" s="21">
        <v>0</v>
      </c>
      <c r="M77" s="22">
        <f t="shared" si="167"/>
        <v>0</v>
      </c>
      <c r="N77" s="21">
        <v>0</v>
      </c>
      <c r="O77" s="22">
        <f t="shared" si="168"/>
        <v>0</v>
      </c>
      <c r="P77" s="21">
        <v>0</v>
      </c>
      <c r="Q77" s="22">
        <f t="shared" si="169"/>
        <v>0</v>
      </c>
      <c r="R77" s="21">
        <v>0</v>
      </c>
      <c r="S77" s="22">
        <f t="shared" si="170"/>
        <v>0</v>
      </c>
      <c r="T77" s="21">
        <v>0</v>
      </c>
      <c r="U77" s="22">
        <f>IFERROR(T77/G77,0)</f>
        <v>0</v>
      </c>
      <c r="V77" s="21">
        <v>0</v>
      </c>
      <c r="W77" s="21">
        <v>0</v>
      </c>
      <c r="X77" s="22">
        <f>IFERROR(W77/G77,0)</f>
        <v>0</v>
      </c>
      <c r="Y77" s="21">
        <v>0</v>
      </c>
      <c r="Z77" s="21">
        <v>0</v>
      </c>
      <c r="AA77" s="22">
        <f t="shared" si="171"/>
        <v>0</v>
      </c>
      <c r="AB77" s="21">
        <v>0</v>
      </c>
      <c r="AC77" s="22">
        <f>IFERROR(AB77/G77,0)</f>
        <v>0</v>
      </c>
      <c r="AD77" s="21">
        <v>0</v>
      </c>
      <c r="AE77" s="22">
        <f>IFERROR(AD77/G77,0)</f>
        <v>0</v>
      </c>
      <c r="AF77" s="21">
        <v>0</v>
      </c>
      <c r="AG77" s="22">
        <f>IFERROR(AF77/G77,0)</f>
        <v>0</v>
      </c>
      <c r="AH77" s="21">
        <v>0</v>
      </c>
      <c r="AI77" s="22">
        <f>IFERROR(AH77/G77,0)</f>
        <v>0</v>
      </c>
      <c r="AJ77" s="21">
        <v>0</v>
      </c>
      <c r="AK77" s="22">
        <f>IFERROR(AJ77/G77,0)</f>
        <v>0</v>
      </c>
      <c r="AL77" s="21">
        <v>0</v>
      </c>
      <c r="AM77" s="22">
        <f>IFERROR(AL77/G77,0)</f>
        <v>0</v>
      </c>
      <c r="AN77" s="21">
        <v>0</v>
      </c>
      <c r="AO77" s="22">
        <f>IFERROR(AN77/G77,0)</f>
        <v>0</v>
      </c>
      <c r="AP77" s="21">
        <v>0</v>
      </c>
      <c r="AQ77" s="21">
        <v>0</v>
      </c>
      <c r="AR77" s="22">
        <f>IFERROR(AQ77/G77,0)</f>
        <v>0</v>
      </c>
      <c r="AS77" s="21">
        <v>0</v>
      </c>
      <c r="AT77" s="9" t="s">
        <v>80</v>
      </c>
      <c r="AU77" s="21" t="str">
        <f t="shared" si="172"/>
        <v>принято</v>
      </c>
      <c r="AV77" s="24" t="str">
        <f t="shared" si="173"/>
        <v>принято</v>
      </c>
      <c r="AW77" s="24" t="str">
        <f>IF(A77&lt;&gt;0,IF(A77&lt;&gt;0,IF(A77&lt;&gt;0,IF(B77&lt;&gt;0,IF(C77&lt;&gt;0,IF(D77&lt;&gt;0,"принято","ГРАФЫ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7" s="24" t="str">
        <f>IF(C77="ПОО","принято",IF(C77="ОО ВО","принято",IF(C77=0,"принято","ВВЕДЕНЫ НЕКОРРЕКТНЫЕ ЗНАЧЕНИЯ")))</f>
        <v>принято</v>
      </c>
    </row>
    <row r="78" spans="1:50" ht="54.75" customHeight="1" x14ac:dyDescent="0.3">
      <c r="A78" s="24" t="s">
        <v>119</v>
      </c>
      <c r="B78" s="24" t="s">
        <v>120</v>
      </c>
      <c r="C78" s="24" t="s">
        <v>116</v>
      </c>
      <c r="D78" s="29" t="s">
        <v>795</v>
      </c>
      <c r="E78" s="28" t="s">
        <v>38</v>
      </c>
      <c r="F78" s="24" t="s">
        <v>73</v>
      </c>
      <c r="G78" s="21">
        <v>0</v>
      </c>
      <c r="H78" s="21">
        <v>0</v>
      </c>
      <c r="I78" s="22">
        <f t="shared" si="165"/>
        <v>0</v>
      </c>
      <c r="J78" s="21">
        <v>0</v>
      </c>
      <c r="K78" s="22">
        <f t="shared" si="166"/>
        <v>0</v>
      </c>
      <c r="L78" s="21">
        <v>0</v>
      </c>
      <c r="M78" s="22">
        <f t="shared" si="167"/>
        <v>0</v>
      </c>
      <c r="N78" s="21">
        <v>0</v>
      </c>
      <c r="O78" s="22">
        <f t="shared" si="168"/>
        <v>0</v>
      </c>
      <c r="P78" s="21">
        <v>0</v>
      </c>
      <c r="Q78" s="22">
        <f t="shared" si="169"/>
        <v>0</v>
      </c>
      <c r="R78" s="21">
        <v>0</v>
      </c>
      <c r="S78" s="22">
        <f t="shared" si="170"/>
        <v>0</v>
      </c>
      <c r="T78" s="21">
        <v>0</v>
      </c>
      <c r="U78" s="22">
        <f t="shared" ref="U78:U80" si="174">IFERROR(T78/G78,0)</f>
        <v>0</v>
      </c>
      <c r="V78" s="21">
        <v>0</v>
      </c>
      <c r="W78" s="21">
        <v>0</v>
      </c>
      <c r="X78" s="22">
        <f t="shared" ref="X78:X80" si="175">IFERROR(W78/G78,0)</f>
        <v>0</v>
      </c>
      <c r="Y78" s="21">
        <v>0</v>
      </c>
      <c r="Z78" s="21">
        <v>0</v>
      </c>
      <c r="AA78" s="22">
        <f t="shared" si="171"/>
        <v>0</v>
      </c>
      <c r="AB78" s="21">
        <v>0</v>
      </c>
      <c r="AC78" s="22">
        <f t="shared" ref="AC78:AC80" si="176">IFERROR(AB78/G78,0)</f>
        <v>0</v>
      </c>
      <c r="AD78" s="21">
        <v>0</v>
      </c>
      <c r="AE78" s="22">
        <f t="shared" ref="AE78:AE80" si="177">IFERROR(AD78/G78,0)</f>
        <v>0</v>
      </c>
      <c r="AF78" s="21">
        <v>0</v>
      </c>
      <c r="AG78" s="22">
        <f t="shared" ref="AG78:AG80" si="178">IFERROR(AF78/G78,0)</f>
        <v>0</v>
      </c>
      <c r="AH78" s="21">
        <v>0</v>
      </c>
      <c r="AI78" s="22">
        <f t="shared" ref="AI78:AI80" si="179">IFERROR(AH78/G78,0)</f>
        <v>0</v>
      </c>
      <c r="AJ78" s="21">
        <v>0</v>
      </c>
      <c r="AK78" s="22">
        <f t="shared" ref="AK78:AK80" si="180">IFERROR(AJ78/G78,0)</f>
        <v>0</v>
      </c>
      <c r="AL78" s="21">
        <v>0</v>
      </c>
      <c r="AM78" s="22">
        <f t="shared" ref="AM78:AM80" si="181">IFERROR(AL78/G78,0)</f>
        <v>0</v>
      </c>
      <c r="AN78" s="21">
        <v>0</v>
      </c>
      <c r="AO78" s="22">
        <f t="shared" ref="AO78:AO80" si="182">IFERROR(AN78/G78,0)</f>
        <v>0</v>
      </c>
      <c r="AP78" s="21">
        <v>0</v>
      </c>
      <c r="AQ78" s="21">
        <v>0</v>
      </c>
      <c r="AR78" s="22">
        <f t="shared" ref="AR78:AR80" si="183">IFERROR(AQ78/G78,0)</f>
        <v>0</v>
      </c>
      <c r="AS78" s="21">
        <v>0</v>
      </c>
      <c r="AT78" s="9" t="s">
        <v>80</v>
      </c>
      <c r="AU78" s="21" t="str">
        <f t="shared" si="172"/>
        <v>принято</v>
      </c>
      <c r="AV78" s="24" t="str">
        <f t="shared" si="173"/>
        <v>принято</v>
      </c>
      <c r="AW78" s="24" t="str">
        <f t="shared" ref="AW78:AW81" si="184">IF(A78&lt;&gt;0,IF(A78&lt;&gt;0,IF(A78&lt;&gt;0,IF(B78&lt;&gt;0,IF(C78&lt;&gt;0,IF(D78&lt;&gt;0,"принято","ГРАФЫ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78" s="24" t="str">
        <f t="shared" ref="AX78:AX81" si="185">IF(C78="ПОО","принято",IF(C78="ОО ВО","принято",IF(C78=0,"принято","ВВЕДЕНЫ НЕКОРРЕКТНЫЕ ЗНАЧЕНИЯ")))</f>
        <v>принято</v>
      </c>
    </row>
    <row r="79" spans="1:50" ht="54.75" customHeight="1" x14ac:dyDescent="0.3">
      <c r="A79" s="24" t="s">
        <v>119</v>
      </c>
      <c r="B79" s="24" t="s">
        <v>120</v>
      </c>
      <c r="C79" s="24" t="s">
        <v>116</v>
      </c>
      <c r="D79" s="29" t="s">
        <v>795</v>
      </c>
      <c r="E79" s="28" t="s">
        <v>39</v>
      </c>
      <c r="F79" s="24" t="s">
        <v>74</v>
      </c>
      <c r="G79" s="21">
        <v>0</v>
      </c>
      <c r="H79" s="21">
        <v>0</v>
      </c>
      <c r="I79" s="22">
        <f t="shared" si="165"/>
        <v>0</v>
      </c>
      <c r="J79" s="21">
        <v>0</v>
      </c>
      <c r="K79" s="22">
        <f t="shared" si="166"/>
        <v>0</v>
      </c>
      <c r="L79" s="21">
        <v>0</v>
      </c>
      <c r="M79" s="22">
        <f t="shared" si="167"/>
        <v>0</v>
      </c>
      <c r="N79" s="21">
        <v>0</v>
      </c>
      <c r="O79" s="22">
        <f t="shared" si="168"/>
        <v>0</v>
      </c>
      <c r="P79" s="21">
        <v>0</v>
      </c>
      <c r="Q79" s="22">
        <f t="shared" si="169"/>
        <v>0</v>
      </c>
      <c r="R79" s="21">
        <v>0</v>
      </c>
      <c r="S79" s="22">
        <f t="shared" si="170"/>
        <v>0</v>
      </c>
      <c r="T79" s="21">
        <v>0</v>
      </c>
      <c r="U79" s="22">
        <f t="shared" si="174"/>
        <v>0</v>
      </c>
      <c r="V79" s="21">
        <v>0</v>
      </c>
      <c r="W79" s="21">
        <v>0</v>
      </c>
      <c r="X79" s="22">
        <f t="shared" si="175"/>
        <v>0</v>
      </c>
      <c r="Y79" s="21">
        <v>0</v>
      </c>
      <c r="Z79" s="21">
        <v>0</v>
      </c>
      <c r="AA79" s="22">
        <f t="shared" si="171"/>
        <v>0</v>
      </c>
      <c r="AB79" s="21">
        <v>0</v>
      </c>
      <c r="AC79" s="22">
        <f t="shared" si="176"/>
        <v>0</v>
      </c>
      <c r="AD79" s="21">
        <v>0</v>
      </c>
      <c r="AE79" s="22">
        <f t="shared" si="177"/>
        <v>0</v>
      </c>
      <c r="AF79" s="21">
        <v>0</v>
      </c>
      <c r="AG79" s="22">
        <f t="shared" si="178"/>
        <v>0</v>
      </c>
      <c r="AH79" s="21">
        <v>0</v>
      </c>
      <c r="AI79" s="22">
        <f t="shared" si="179"/>
        <v>0</v>
      </c>
      <c r="AJ79" s="21">
        <v>0</v>
      </c>
      <c r="AK79" s="22">
        <f t="shared" si="180"/>
        <v>0</v>
      </c>
      <c r="AL79" s="21">
        <v>0</v>
      </c>
      <c r="AM79" s="22">
        <f t="shared" si="181"/>
        <v>0</v>
      </c>
      <c r="AN79" s="21">
        <v>0</v>
      </c>
      <c r="AO79" s="22">
        <f t="shared" si="182"/>
        <v>0</v>
      </c>
      <c r="AP79" s="21">
        <v>0</v>
      </c>
      <c r="AQ79" s="21">
        <v>0</v>
      </c>
      <c r="AR79" s="22">
        <f t="shared" si="183"/>
        <v>0</v>
      </c>
      <c r="AS79" s="21">
        <v>0</v>
      </c>
      <c r="AT79" s="9" t="s">
        <v>80</v>
      </c>
      <c r="AU79" s="21" t="str">
        <f t="shared" si="172"/>
        <v>принято</v>
      </c>
      <c r="AV79" s="24" t="str">
        <f t="shared" si="173"/>
        <v>принято</v>
      </c>
      <c r="AW79" s="24" t="str">
        <f t="shared" si="184"/>
        <v>принято</v>
      </c>
      <c r="AX79" s="24" t="str">
        <f t="shared" si="185"/>
        <v>принято</v>
      </c>
    </row>
    <row r="80" spans="1:50" ht="54.75" customHeight="1" x14ac:dyDescent="0.3">
      <c r="A80" s="24" t="s">
        <v>119</v>
      </c>
      <c r="B80" s="24" t="s">
        <v>120</v>
      </c>
      <c r="C80" s="24" t="s">
        <v>116</v>
      </c>
      <c r="D80" s="29" t="s">
        <v>795</v>
      </c>
      <c r="E80" s="28" t="s">
        <v>40</v>
      </c>
      <c r="F80" s="24" t="s">
        <v>75</v>
      </c>
      <c r="G80" s="21">
        <v>0</v>
      </c>
      <c r="H80" s="21">
        <v>0</v>
      </c>
      <c r="I80" s="22">
        <f t="shared" si="165"/>
        <v>0</v>
      </c>
      <c r="J80" s="21">
        <v>0</v>
      </c>
      <c r="K80" s="22">
        <f t="shared" si="166"/>
        <v>0</v>
      </c>
      <c r="L80" s="21">
        <v>0</v>
      </c>
      <c r="M80" s="22">
        <f t="shared" si="167"/>
        <v>0</v>
      </c>
      <c r="N80" s="21">
        <v>0</v>
      </c>
      <c r="O80" s="22">
        <f t="shared" si="168"/>
        <v>0</v>
      </c>
      <c r="P80" s="21">
        <v>0</v>
      </c>
      <c r="Q80" s="22">
        <f t="shared" si="169"/>
        <v>0</v>
      </c>
      <c r="R80" s="21">
        <v>0</v>
      </c>
      <c r="S80" s="22">
        <f t="shared" si="170"/>
        <v>0</v>
      </c>
      <c r="T80" s="21">
        <v>0</v>
      </c>
      <c r="U80" s="22">
        <f t="shared" si="174"/>
        <v>0</v>
      </c>
      <c r="V80" s="21">
        <v>0</v>
      </c>
      <c r="W80" s="21">
        <v>0</v>
      </c>
      <c r="X80" s="22">
        <f t="shared" si="175"/>
        <v>0</v>
      </c>
      <c r="Y80" s="21">
        <v>0</v>
      </c>
      <c r="Z80" s="21">
        <v>0</v>
      </c>
      <c r="AA80" s="22">
        <f t="shared" si="171"/>
        <v>0</v>
      </c>
      <c r="AB80" s="21">
        <v>0</v>
      </c>
      <c r="AC80" s="22">
        <f t="shared" si="176"/>
        <v>0</v>
      </c>
      <c r="AD80" s="21">
        <v>0</v>
      </c>
      <c r="AE80" s="22">
        <f t="shared" si="177"/>
        <v>0</v>
      </c>
      <c r="AF80" s="21">
        <v>0</v>
      </c>
      <c r="AG80" s="22">
        <f t="shared" si="178"/>
        <v>0</v>
      </c>
      <c r="AH80" s="21">
        <v>0</v>
      </c>
      <c r="AI80" s="22">
        <f t="shared" si="179"/>
        <v>0</v>
      </c>
      <c r="AJ80" s="21">
        <v>0</v>
      </c>
      <c r="AK80" s="22">
        <f t="shared" si="180"/>
        <v>0</v>
      </c>
      <c r="AL80" s="21">
        <v>0</v>
      </c>
      <c r="AM80" s="22">
        <f t="shared" si="181"/>
        <v>0</v>
      </c>
      <c r="AN80" s="21">
        <v>0</v>
      </c>
      <c r="AO80" s="22">
        <f t="shared" si="182"/>
        <v>0</v>
      </c>
      <c r="AP80" s="21">
        <v>0</v>
      </c>
      <c r="AQ80" s="21">
        <v>0</v>
      </c>
      <c r="AR80" s="22">
        <f t="shared" si="183"/>
        <v>0</v>
      </c>
      <c r="AS80" s="21">
        <v>0</v>
      </c>
      <c r="AT80" s="9" t="s">
        <v>80</v>
      </c>
      <c r="AU80" s="21" t="str">
        <f t="shared" si="172"/>
        <v>принято</v>
      </c>
      <c r="AV80" s="24" t="str">
        <f t="shared" si="173"/>
        <v>принято</v>
      </c>
      <c r="AW80" s="24" t="str">
        <f t="shared" si="184"/>
        <v>принято</v>
      </c>
      <c r="AX80" s="24" t="str">
        <f t="shared" si="185"/>
        <v>принято</v>
      </c>
    </row>
    <row r="81" spans="1:50" ht="54.75" customHeight="1" x14ac:dyDescent="0.3">
      <c r="A81" s="24" t="s">
        <v>119</v>
      </c>
      <c r="B81" s="24" t="s">
        <v>120</v>
      </c>
      <c r="C81" s="24" t="s">
        <v>116</v>
      </c>
      <c r="D81" s="29" t="s">
        <v>795</v>
      </c>
      <c r="E81" s="28" t="s">
        <v>41</v>
      </c>
      <c r="F81" s="24" t="s">
        <v>76</v>
      </c>
      <c r="G81" s="21">
        <v>0</v>
      </c>
      <c r="H81" s="21">
        <v>0</v>
      </c>
      <c r="I81" s="22">
        <f t="shared" si="165"/>
        <v>0</v>
      </c>
      <c r="J81" s="21">
        <v>0</v>
      </c>
      <c r="K81" s="22">
        <f t="shared" si="166"/>
        <v>0</v>
      </c>
      <c r="L81" s="21">
        <v>0</v>
      </c>
      <c r="M81" s="22">
        <f t="shared" si="167"/>
        <v>0</v>
      </c>
      <c r="N81" s="21">
        <v>0</v>
      </c>
      <c r="O81" s="22">
        <f t="shared" si="168"/>
        <v>0</v>
      </c>
      <c r="P81" s="21">
        <v>0</v>
      </c>
      <c r="Q81" s="22">
        <f t="shared" si="169"/>
        <v>0</v>
      </c>
      <c r="R81" s="21">
        <v>0</v>
      </c>
      <c r="S81" s="22">
        <f t="shared" si="170"/>
        <v>0</v>
      </c>
      <c r="T81" s="21">
        <v>0</v>
      </c>
      <c r="U81" s="22">
        <f>IFERROR(T81/G81,0)</f>
        <v>0</v>
      </c>
      <c r="V81" s="21">
        <v>0</v>
      </c>
      <c r="W81" s="21">
        <v>0</v>
      </c>
      <c r="X81" s="22">
        <f>IFERROR(W81/G81,0)</f>
        <v>0</v>
      </c>
      <c r="Y81" s="21">
        <v>0</v>
      </c>
      <c r="Z81" s="21">
        <v>0</v>
      </c>
      <c r="AA81" s="22">
        <f t="shared" si="171"/>
        <v>0</v>
      </c>
      <c r="AB81" s="21">
        <v>0</v>
      </c>
      <c r="AC81" s="22">
        <f>IFERROR(AB81/G81,0)</f>
        <v>0</v>
      </c>
      <c r="AD81" s="21">
        <v>0</v>
      </c>
      <c r="AE81" s="22">
        <f>IFERROR(AD81/G81,0)</f>
        <v>0</v>
      </c>
      <c r="AF81" s="21">
        <v>0</v>
      </c>
      <c r="AG81" s="22">
        <f>IFERROR(AF81/G81,0)</f>
        <v>0</v>
      </c>
      <c r="AH81" s="21">
        <v>0</v>
      </c>
      <c r="AI81" s="22">
        <f>IFERROR(AH81/G81,0)</f>
        <v>0</v>
      </c>
      <c r="AJ81" s="21">
        <v>0</v>
      </c>
      <c r="AK81" s="22">
        <f>IFERROR(AJ81/G81,0)</f>
        <v>0</v>
      </c>
      <c r="AL81" s="21">
        <v>0</v>
      </c>
      <c r="AM81" s="22">
        <f>IFERROR(AL81/G81,0)</f>
        <v>0</v>
      </c>
      <c r="AN81" s="21">
        <v>0</v>
      </c>
      <c r="AO81" s="22">
        <f>IFERROR(AN81/G81,0)</f>
        <v>0</v>
      </c>
      <c r="AP81" s="21">
        <v>0</v>
      </c>
      <c r="AQ81" s="21">
        <v>0</v>
      </c>
      <c r="AR81" s="22">
        <f>IFERROR(AQ81/G81,0)</f>
        <v>0</v>
      </c>
      <c r="AS81" s="21">
        <v>0</v>
      </c>
      <c r="AT81" s="9" t="s">
        <v>80</v>
      </c>
      <c r="AU81" s="25" t="str">
        <f t="shared" si="172"/>
        <v>принято</v>
      </c>
      <c r="AV81" s="24" t="str">
        <f t="shared" si="173"/>
        <v>принято</v>
      </c>
      <c r="AW81" s="24" t="str">
        <f t="shared" si="184"/>
        <v>принято</v>
      </c>
      <c r="AX81" s="24" t="str">
        <f t="shared" si="185"/>
        <v>принято</v>
      </c>
    </row>
    <row r="82" spans="1:50" ht="54.75" customHeight="1" x14ac:dyDescent="0.3">
      <c r="A82" s="24" t="s">
        <v>119</v>
      </c>
      <c r="B82" s="24" t="s">
        <v>120</v>
      </c>
      <c r="C82" s="24" t="s">
        <v>116</v>
      </c>
      <c r="D82" s="29" t="s">
        <v>796</v>
      </c>
      <c r="E82" s="28" t="s">
        <v>34</v>
      </c>
      <c r="F82" s="30" t="s">
        <v>68</v>
      </c>
      <c r="G82" s="21">
        <v>9</v>
      </c>
      <c r="H82" s="21">
        <v>7</v>
      </c>
      <c r="I82" s="22">
        <f>IFERROR(H82/G82,0)</f>
        <v>0.77777777777777779</v>
      </c>
      <c r="J82" s="21">
        <v>0</v>
      </c>
      <c r="K82" s="22">
        <f>IFERROR(J82/G82,0)</f>
        <v>0</v>
      </c>
      <c r="L82" s="21">
        <v>0</v>
      </c>
      <c r="M82" s="22">
        <f>IFERROR(L82/G82,0)</f>
        <v>0</v>
      </c>
      <c r="N82" s="21">
        <v>0</v>
      </c>
      <c r="O82" s="22">
        <f>IFERROR(N82/G82,0)</f>
        <v>0</v>
      </c>
      <c r="P82" s="21">
        <v>0</v>
      </c>
      <c r="Q82" s="22">
        <f>IFERROR(P82/G82,0)</f>
        <v>0</v>
      </c>
      <c r="R82" s="23">
        <v>2</v>
      </c>
      <c r="S82" s="22">
        <f>IFERROR(R82/G82,0)</f>
        <v>0.22222222222222221</v>
      </c>
      <c r="T82" s="21">
        <v>0</v>
      </c>
      <c r="U82" s="22">
        <f>IFERROR(T82/G82,0)</f>
        <v>0</v>
      </c>
      <c r="V82" s="21">
        <v>0</v>
      </c>
      <c r="W82" s="21">
        <v>0</v>
      </c>
      <c r="X82" s="22">
        <f>IFERROR(W82/G82,0)</f>
        <v>0</v>
      </c>
      <c r="Y82" s="21">
        <v>0</v>
      </c>
      <c r="Z82" s="21">
        <v>0</v>
      </c>
      <c r="AA82" s="22">
        <f>IFERROR(Z82/G82,0)</f>
        <v>0</v>
      </c>
      <c r="AB82" s="21">
        <v>7</v>
      </c>
      <c r="AC82" s="22">
        <f>IFERROR(AB82/G82,0)</f>
        <v>0.77777777777777779</v>
      </c>
      <c r="AD82" s="21">
        <v>0</v>
      </c>
      <c r="AE82" s="22">
        <f>IFERROR(AD82/G82,0)</f>
        <v>0</v>
      </c>
      <c r="AF82" s="21">
        <v>0</v>
      </c>
      <c r="AG82" s="22">
        <f>IFERROR(AF82/G82,0)</f>
        <v>0</v>
      </c>
      <c r="AH82" s="21">
        <v>0</v>
      </c>
      <c r="AI82" s="22">
        <f>IFERROR(AH82/G82,0)</f>
        <v>0</v>
      </c>
      <c r="AJ82" s="21">
        <v>0</v>
      </c>
      <c r="AK82" s="22">
        <f>IFERROR(AJ82/G82,0)</f>
        <v>0</v>
      </c>
      <c r="AL82" s="21">
        <v>2</v>
      </c>
      <c r="AM82" s="22">
        <f>IFERROR(AL82/G82,0)</f>
        <v>0.22222222222222221</v>
      </c>
      <c r="AN82" s="21">
        <v>0</v>
      </c>
      <c r="AO82" s="22">
        <f>IFERROR(AN82/G82,0)</f>
        <v>0</v>
      </c>
      <c r="AP82" s="21">
        <v>0</v>
      </c>
      <c r="AQ82" s="21">
        <v>0</v>
      </c>
      <c r="AR82" s="22">
        <f>IFERROR(AQ82/G82,0)</f>
        <v>0</v>
      </c>
      <c r="AS82" s="21">
        <v>0</v>
      </c>
      <c r="AT82" s="9" t="s">
        <v>80</v>
      </c>
      <c r="AU82" s="21" t="str">
        <f>IF(G82=H82+J82+N82+T82+W82+L82+P82+R82+Z82,"принято","ВЫПУСК НЕ СОВПАДАЕТ С СУММОЙ ПО ГРАФАМ")</f>
        <v>принято</v>
      </c>
      <c r="AV82" s="24" t="str">
        <f>IF(G82=AB82+AD82+AH82+AJ82+AL82+AF82+AN82+AQ82,"принято","ВЫПУСК НЕ СОВПАДАЕТ С СУММОЙ ПО ГРАФАМ")</f>
        <v>принято</v>
      </c>
      <c r="AW82" s="24" t="str">
        <f>IF(A82&lt;&gt;0,IF(A82&lt;&gt;0,IF(A82&lt;&gt;0,IF(B82&lt;&gt;0,IF(C82&lt;&gt;0,IF(D82&lt;&gt;0,"принято","ГРАФЫ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82" s="24" t="str">
        <f>IF(C82="ПОО","принято",IF(C82="ОО ВО","принято",IF(C82=0,"принято","ВВЕДЕНЫ НЕКОРРЕКТНЫЕ ЗНАЧЕНИЯ")))</f>
        <v>принято</v>
      </c>
    </row>
    <row r="83" spans="1:50" ht="54.75" customHeight="1" x14ac:dyDescent="0.3">
      <c r="A83" s="24" t="s">
        <v>119</v>
      </c>
      <c r="B83" s="24" t="s">
        <v>120</v>
      </c>
      <c r="C83" s="24" t="s">
        <v>116</v>
      </c>
      <c r="D83" s="29" t="s">
        <v>796</v>
      </c>
      <c r="E83" s="28" t="s">
        <v>35</v>
      </c>
      <c r="F83" s="24" t="s">
        <v>70</v>
      </c>
      <c r="G83" s="21">
        <v>0</v>
      </c>
      <c r="H83" s="21">
        <v>0</v>
      </c>
      <c r="I83" s="22">
        <f t="shared" ref="I83:I89" si="186">IFERROR(H83/G83,0)</f>
        <v>0</v>
      </c>
      <c r="J83" s="21">
        <v>0</v>
      </c>
      <c r="K83" s="22">
        <f t="shared" ref="K83:K89" si="187">IFERROR(J83/G83,0)</f>
        <v>0</v>
      </c>
      <c r="L83" s="21">
        <v>0</v>
      </c>
      <c r="M83" s="22">
        <f t="shared" ref="M83:M89" si="188">IFERROR(L83/G83,0)</f>
        <v>0</v>
      </c>
      <c r="N83" s="21">
        <v>0</v>
      </c>
      <c r="O83" s="22">
        <f t="shared" ref="O83:O89" si="189">IFERROR(N83/G83,0)</f>
        <v>0</v>
      </c>
      <c r="P83" s="21">
        <v>0</v>
      </c>
      <c r="Q83" s="22">
        <f t="shared" ref="Q83:Q89" si="190">IFERROR(P83/G83,0)</f>
        <v>0</v>
      </c>
      <c r="R83" s="21">
        <v>0</v>
      </c>
      <c r="S83" s="22">
        <f t="shared" ref="S83:S89" si="191">IFERROR(R83/G83,0)</f>
        <v>0</v>
      </c>
      <c r="T83" s="21">
        <v>0</v>
      </c>
      <c r="U83" s="22">
        <f>IFERROR(T83/G83,0)</f>
        <v>0</v>
      </c>
      <c r="V83" s="21">
        <v>0</v>
      </c>
      <c r="W83" s="21">
        <v>0</v>
      </c>
      <c r="X83" s="22">
        <f>IFERROR(W83/G83,0)</f>
        <v>0</v>
      </c>
      <c r="Y83" s="21">
        <v>0</v>
      </c>
      <c r="Z83" s="21">
        <v>0</v>
      </c>
      <c r="AA83" s="22">
        <f t="shared" ref="AA83:AA89" si="192">IFERROR(Z83/G83,0)</f>
        <v>0</v>
      </c>
      <c r="AB83" s="21">
        <v>0</v>
      </c>
      <c r="AC83" s="22">
        <f>IFERROR(AB83/G83,0)</f>
        <v>0</v>
      </c>
      <c r="AD83" s="21">
        <v>0</v>
      </c>
      <c r="AE83" s="22">
        <f>IFERROR(AD83/G83,0)</f>
        <v>0</v>
      </c>
      <c r="AF83" s="21">
        <v>0</v>
      </c>
      <c r="AG83" s="22">
        <f>IFERROR(AF83/G83,0)</f>
        <v>0</v>
      </c>
      <c r="AH83" s="21">
        <v>0</v>
      </c>
      <c r="AI83" s="22">
        <f>IFERROR(AH83/G83,0)</f>
        <v>0</v>
      </c>
      <c r="AJ83" s="21">
        <v>0</v>
      </c>
      <c r="AK83" s="22">
        <f>IFERROR(AJ83/G83,0)</f>
        <v>0</v>
      </c>
      <c r="AL83" s="21">
        <v>0</v>
      </c>
      <c r="AM83" s="22">
        <f>IFERROR(AL83/G83,0)</f>
        <v>0</v>
      </c>
      <c r="AN83" s="21">
        <v>0</v>
      </c>
      <c r="AO83" s="22">
        <f>IFERROR(AN83/G83,0)</f>
        <v>0</v>
      </c>
      <c r="AP83" s="21">
        <v>0</v>
      </c>
      <c r="AQ83" s="21">
        <v>0</v>
      </c>
      <c r="AR83" s="22">
        <f>IFERROR(AQ83/G83,0)</f>
        <v>0</v>
      </c>
      <c r="AS83" s="21">
        <v>0</v>
      </c>
      <c r="AT83" s="9" t="s">
        <v>80</v>
      </c>
      <c r="AU83" s="21" t="str">
        <f t="shared" ref="AU83:AU89" si="193">IF(G83=H83+J83+N83+T83+W83+L83+P83+R83+Z83,"принято","ВЫПУСК НЕ СОВПАДАЕТ С СУММОЙ ПО ГРАФАМ")</f>
        <v>принято</v>
      </c>
      <c r="AV83" s="24" t="str">
        <f t="shared" ref="AV83:AV89" si="194">IF(G83=AB83+AD83+AH83+AJ83+AL83+AF83+AN83+AQ83,"принято","ВЫПУСК НЕ СОВПАДАЕТ С СУММОЙ ПО ГРАФАМ")</f>
        <v>принято</v>
      </c>
      <c r="AW83" s="24" t="str">
        <f>IF(A83&lt;&gt;0,IF(A83&lt;&gt;0,IF(A83&lt;&gt;0,IF(B83&lt;&gt;0,IF(C83&lt;&gt;0,IF(D83&lt;&gt;0,"принято","ГРАФЫ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83" s="24" t="str">
        <f>IF(C83="ПОО","принято",IF(C83="ОО ВО","принято",IF(C83=0,"принято","ВВЕДЕНЫ НЕКОРРЕКТНЫЕ ЗНАЧЕНИЯ")))</f>
        <v>принято</v>
      </c>
    </row>
    <row r="84" spans="1:50" ht="54.75" customHeight="1" x14ac:dyDescent="0.3">
      <c r="A84" s="24" t="s">
        <v>119</v>
      </c>
      <c r="B84" s="24" t="s">
        <v>120</v>
      </c>
      <c r="C84" s="24" t="s">
        <v>116</v>
      </c>
      <c r="D84" s="29" t="s">
        <v>796</v>
      </c>
      <c r="E84" s="28" t="s">
        <v>36</v>
      </c>
      <c r="F84" s="24" t="s">
        <v>71</v>
      </c>
      <c r="G84" s="21">
        <v>0</v>
      </c>
      <c r="H84" s="21">
        <v>0</v>
      </c>
      <c r="I84" s="22">
        <f t="shared" si="186"/>
        <v>0</v>
      </c>
      <c r="J84" s="21">
        <v>0</v>
      </c>
      <c r="K84" s="22">
        <f t="shared" si="187"/>
        <v>0</v>
      </c>
      <c r="L84" s="21">
        <v>0</v>
      </c>
      <c r="M84" s="22">
        <f t="shared" si="188"/>
        <v>0</v>
      </c>
      <c r="N84" s="21">
        <v>0</v>
      </c>
      <c r="O84" s="22">
        <f t="shared" si="189"/>
        <v>0</v>
      </c>
      <c r="P84" s="21">
        <v>0</v>
      </c>
      <c r="Q84" s="22">
        <f t="shared" si="190"/>
        <v>0</v>
      </c>
      <c r="R84" s="21">
        <v>0</v>
      </c>
      <c r="S84" s="22">
        <f t="shared" si="191"/>
        <v>0</v>
      </c>
      <c r="T84" s="21">
        <v>0</v>
      </c>
      <c r="U84" s="22">
        <f>IFERROR(T84/G84,0)</f>
        <v>0</v>
      </c>
      <c r="V84" s="21">
        <v>0</v>
      </c>
      <c r="W84" s="21">
        <v>0</v>
      </c>
      <c r="X84" s="22">
        <f>IFERROR(W84/G84,0)</f>
        <v>0</v>
      </c>
      <c r="Y84" s="21">
        <v>0</v>
      </c>
      <c r="Z84" s="21">
        <v>0</v>
      </c>
      <c r="AA84" s="22">
        <f t="shared" si="192"/>
        <v>0</v>
      </c>
      <c r="AB84" s="21">
        <v>0</v>
      </c>
      <c r="AC84" s="22">
        <f>IFERROR(AB84/G84,0)</f>
        <v>0</v>
      </c>
      <c r="AD84" s="21">
        <v>0</v>
      </c>
      <c r="AE84" s="22">
        <f>IFERROR(AD84/G84,0)</f>
        <v>0</v>
      </c>
      <c r="AF84" s="21">
        <v>0</v>
      </c>
      <c r="AG84" s="22">
        <f>IFERROR(AF84/G84,0)</f>
        <v>0</v>
      </c>
      <c r="AH84" s="21">
        <v>0</v>
      </c>
      <c r="AI84" s="22">
        <f>IFERROR(AH84/G84,0)</f>
        <v>0</v>
      </c>
      <c r="AJ84" s="21">
        <v>0</v>
      </c>
      <c r="AK84" s="22">
        <f>IFERROR(AJ84/G84,0)</f>
        <v>0</v>
      </c>
      <c r="AL84" s="21">
        <v>0</v>
      </c>
      <c r="AM84" s="22">
        <f>IFERROR(AL84/G84,0)</f>
        <v>0</v>
      </c>
      <c r="AN84" s="21">
        <v>0</v>
      </c>
      <c r="AO84" s="22">
        <f>IFERROR(AN84/G84,0)</f>
        <v>0</v>
      </c>
      <c r="AP84" s="21">
        <v>0</v>
      </c>
      <c r="AQ84" s="21">
        <v>0</v>
      </c>
      <c r="AR84" s="22">
        <f>IFERROR(AQ84/G84,0)</f>
        <v>0</v>
      </c>
      <c r="AS84" s="21">
        <v>0</v>
      </c>
      <c r="AT84" s="9" t="s">
        <v>80</v>
      </c>
      <c r="AU84" s="21" t="str">
        <f t="shared" si="193"/>
        <v>принято</v>
      </c>
      <c r="AV84" s="24" t="str">
        <f t="shared" si="194"/>
        <v>принято</v>
      </c>
      <c r="AW84" s="24" t="str">
        <f>IF(A84&lt;&gt;0,IF(A84&lt;&gt;0,IF(A84&lt;&gt;0,IF(B84&lt;&gt;0,IF(C84&lt;&gt;0,IF(D84&lt;&gt;0,"принято","ГРАФЫ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84" s="24" t="str">
        <f>IF(C84="ПОО","принято",IF(C84="ОО ВО","принято",IF(C84=0,"принято","ВВЕДЕНЫ НЕКОРРЕКТНЫЕ ЗНАЧЕНИЯ")))</f>
        <v>принято</v>
      </c>
    </row>
    <row r="85" spans="1:50" ht="54.75" customHeight="1" x14ac:dyDescent="0.3">
      <c r="A85" s="24" t="s">
        <v>119</v>
      </c>
      <c r="B85" s="24" t="s">
        <v>120</v>
      </c>
      <c r="C85" s="24" t="s">
        <v>116</v>
      </c>
      <c r="D85" s="29" t="s">
        <v>796</v>
      </c>
      <c r="E85" s="28" t="s">
        <v>37</v>
      </c>
      <c r="F85" s="24" t="s">
        <v>72</v>
      </c>
      <c r="G85" s="21">
        <v>0</v>
      </c>
      <c r="H85" s="21">
        <v>0</v>
      </c>
      <c r="I85" s="22">
        <f t="shared" si="186"/>
        <v>0</v>
      </c>
      <c r="J85" s="21">
        <v>0</v>
      </c>
      <c r="K85" s="22">
        <f t="shared" si="187"/>
        <v>0</v>
      </c>
      <c r="L85" s="21">
        <v>0</v>
      </c>
      <c r="M85" s="22">
        <f t="shared" si="188"/>
        <v>0</v>
      </c>
      <c r="N85" s="21">
        <v>0</v>
      </c>
      <c r="O85" s="22">
        <f t="shared" si="189"/>
        <v>0</v>
      </c>
      <c r="P85" s="21">
        <v>0</v>
      </c>
      <c r="Q85" s="22">
        <f t="shared" si="190"/>
        <v>0</v>
      </c>
      <c r="R85" s="21">
        <v>0</v>
      </c>
      <c r="S85" s="22">
        <f t="shared" si="191"/>
        <v>0</v>
      </c>
      <c r="T85" s="21">
        <v>0</v>
      </c>
      <c r="U85" s="22">
        <f>IFERROR(T85/G85,0)</f>
        <v>0</v>
      </c>
      <c r="V85" s="21">
        <v>0</v>
      </c>
      <c r="W85" s="21">
        <v>0</v>
      </c>
      <c r="X85" s="22">
        <f>IFERROR(W85/G85,0)</f>
        <v>0</v>
      </c>
      <c r="Y85" s="21">
        <v>0</v>
      </c>
      <c r="Z85" s="21">
        <v>0</v>
      </c>
      <c r="AA85" s="22">
        <f t="shared" si="192"/>
        <v>0</v>
      </c>
      <c r="AB85" s="21">
        <v>0</v>
      </c>
      <c r="AC85" s="22">
        <f>IFERROR(AB85/G85,0)</f>
        <v>0</v>
      </c>
      <c r="AD85" s="21">
        <v>0</v>
      </c>
      <c r="AE85" s="22">
        <f>IFERROR(AD85/G85,0)</f>
        <v>0</v>
      </c>
      <c r="AF85" s="21">
        <v>0</v>
      </c>
      <c r="AG85" s="22">
        <f>IFERROR(AF85/G85,0)</f>
        <v>0</v>
      </c>
      <c r="AH85" s="21">
        <v>0</v>
      </c>
      <c r="AI85" s="22">
        <f>IFERROR(AH85/G85,0)</f>
        <v>0</v>
      </c>
      <c r="AJ85" s="21">
        <v>0</v>
      </c>
      <c r="AK85" s="22">
        <f>IFERROR(AJ85/G85,0)</f>
        <v>0</v>
      </c>
      <c r="AL85" s="21">
        <v>0</v>
      </c>
      <c r="AM85" s="22">
        <f>IFERROR(AL85/G85,0)</f>
        <v>0</v>
      </c>
      <c r="AN85" s="21">
        <v>0</v>
      </c>
      <c r="AO85" s="22">
        <f>IFERROR(AN85/G85,0)</f>
        <v>0</v>
      </c>
      <c r="AP85" s="21">
        <v>0</v>
      </c>
      <c r="AQ85" s="21">
        <v>0</v>
      </c>
      <c r="AR85" s="22">
        <f>IFERROR(AQ85/G85,0)</f>
        <v>0</v>
      </c>
      <c r="AS85" s="21">
        <v>0</v>
      </c>
      <c r="AT85" s="9" t="s">
        <v>80</v>
      </c>
      <c r="AU85" s="21" t="str">
        <f t="shared" si="193"/>
        <v>принято</v>
      </c>
      <c r="AV85" s="24" t="str">
        <f t="shared" si="194"/>
        <v>принято</v>
      </c>
      <c r="AW85" s="24" t="str">
        <f>IF(A85&lt;&gt;0,IF(A85&lt;&gt;0,IF(A85&lt;&gt;0,IF(B85&lt;&gt;0,IF(C85&lt;&gt;0,IF(D85&lt;&gt;0,"принято","ГРАФЫ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85" s="24" t="str">
        <f>IF(C85="ПОО","принято",IF(C85="ОО ВО","принято",IF(C85=0,"принято","ВВЕДЕНЫ НЕКОРРЕКТНЫЕ ЗНАЧЕНИЯ")))</f>
        <v>принято</v>
      </c>
    </row>
    <row r="86" spans="1:50" ht="54.75" customHeight="1" x14ac:dyDescent="0.3">
      <c r="A86" s="24" t="s">
        <v>119</v>
      </c>
      <c r="B86" s="24" t="s">
        <v>120</v>
      </c>
      <c r="C86" s="24" t="s">
        <v>116</v>
      </c>
      <c r="D86" s="29" t="s">
        <v>796</v>
      </c>
      <c r="E86" s="28" t="s">
        <v>38</v>
      </c>
      <c r="F86" s="24" t="s">
        <v>73</v>
      </c>
      <c r="G86" s="21">
        <v>0</v>
      </c>
      <c r="H86" s="21">
        <v>0</v>
      </c>
      <c r="I86" s="22">
        <f t="shared" si="186"/>
        <v>0</v>
      </c>
      <c r="J86" s="21">
        <v>0</v>
      </c>
      <c r="K86" s="22">
        <f t="shared" si="187"/>
        <v>0</v>
      </c>
      <c r="L86" s="21">
        <v>0</v>
      </c>
      <c r="M86" s="22">
        <f t="shared" si="188"/>
        <v>0</v>
      </c>
      <c r="N86" s="21">
        <v>0</v>
      </c>
      <c r="O86" s="22">
        <f t="shared" si="189"/>
        <v>0</v>
      </c>
      <c r="P86" s="21">
        <v>0</v>
      </c>
      <c r="Q86" s="22">
        <f t="shared" si="190"/>
        <v>0</v>
      </c>
      <c r="R86" s="21">
        <v>0</v>
      </c>
      <c r="S86" s="22">
        <f t="shared" si="191"/>
        <v>0</v>
      </c>
      <c r="T86" s="21">
        <v>0</v>
      </c>
      <c r="U86" s="22">
        <f t="shared" ref="U86:U88" si="195">IFERROR(T86/G86,0)</f>
        <v>0</v>
      </c>
      <c r="V86" s="21">
        <v>0</v>
      </c>
      <c r="W86" s="21">
        <v>0</v>
      </c>
      <c r="X86" s="22">
        <f t="shared" ref="X86:X88" si="196">IFERROR(W86/G86,0)</f>
        <v>0</v>
      </c>
      <c r="Y86" s="21">
        <v>0</v>
      </c>
      <c r="Z86" s="21">
        <v>0</v>
      </c>
      <c r="AA86" s="22">
        <f t="shared" si="192"/>
        <v>0</v>
      </c>
      <c r="AB86" s="21">
        <v>0</v>
      </c>
      <c r="AC86" s="22">
        <f t="shared" ref="AC86:AC88" si="197">IFERROR(AB86/G86,0)</f>
        <v>0</v>
      </c>
      <c r="AD86" s="21">
        <v>0</v>
      </c>
      <c r="AE86" s="22">
        <f t="shared" ref="AE86:AE88" si="198">IFERROR(AD86/G86,0)</f>
        <v>0</v>
      </c>
      <c r="AF86" s="21">
        <v>0</v>
      </c>
      <c r="AG86" s="22">
        <f t="shared" ref="AG86:AG88" si="199">IFERROR(AF86/G86,0)</f>
        <v>0</v>
      </c>
      <c r="AH86" s="21">
        <v>0</v>
      </c>
      <c r="AI86" s="22">
        <f t="shared" ref="AI86:AI88" si="200">IFERROR(AH86/G86,0)</f>
        <v>0</v>
      </c>
      <c r="AJ86" s="21">
        <v>0</v>
      </c>
      <c r="AK86" s="22">
        <f t="shared" ref="AK86:AK88" si="201">IFERROR(AJ86/G86,0)</f>
        <v>0</v>
      </c>
      <c r="AL86" s="21">
        <v>0</v>
      </c>
      <c r="AM86" s="22">
        <f t="shared" ref="AM86:AM88" si="202">IFERROR(AL86/G86,0)</f>
        <v>0</v>
      </c>
      <c r="AN86" s="21">
        <v>0</v>
      </c>
      <c r="AO86" s="22">
        <f t="shared" ref="AO86:AO88" si="203">IFERROR(AN86/G86,0)</f>
        <v>0</v>
      </c>
      <c r="AP86" s="21">
        <v>0</v>
      </c>
      <c r="AQ86" s="21">
        <v>0</v>
      </c>
      <c r="AR86" s="22">
        <f t="shared" ref="AR86:AR88" si="204">IFERROR(AQ86/G86,0)</f>
        <v>0</v>
      </c>
      <c r="AS86" s="21">
        <v>0</v>
      </c>
      <c r="AT86" s="9" t="s">
        <v>80</v>
      </c>
      <c r="AU86" s="21" t="str">
        <f t="shared" si="193"/>
        <v>принято</v>
      </c>
      <c r="AV86" s="24" t="str">
        <f t="shared" si="194"/>
        <v>принято</v>
      </c>
      <c r="AW86" s="24" t="str">
        <f t="shared" ref="AW86:AW89" si="205">IF(A86&lt;&gt;0,IF(A86&lt;&gt;0,IF(A86&lt;&gt;0,IF(B86&lt;&gt;0,IF(C86&lt;&gt;0,IF(D86&lt;&gt;0,"принято","ГРАФЫ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86" s="24" t="str">
        <f t="shared" ref="AX86:AX89" si="206">IF(C86="ПОО","принято",IF(C86="ОО ВО","принято",IF(C86=0,"принято","ВВЕДЕНЫ НЕКОРРЕКТНЫЕ ЗНАЧЕНИЯ")))</f>
        <v>принято</v>
      </c>
    </row>
    <row r="87" spans="1:50" ht="54.75" customHeight="1" x14ac:dyDescent="0.3">
      <c r="A87" s="24" t="s">
        <v>119</v>
      </c>
      <c r="B87" s="24" t="s">
        <v>120</v>
      </c>
      <c r="C87" s="24" t="s">
        <v>116</v>
      </c>
      <c r="D87" s="29" t="s">
        <v>796</v>
      </c>
      <c r="E87" s="28" t="s">
        <v>39</v>
      </c>
      <c r="F87" s="24" t="s">
        <v>74</v>
      </c>
      <c r="G87" s="21">
        <v>0</v>
      </c>
      <c r="H87" s="21">
        <v>0</v>
      </c>
      <c r="I87" s="22">
        <f t="shared" si="186"/>
        <v>0</v>
      </c>
      <c r="J87" s="21">
        <v>0</v>
      </c>
      <c r="K87" s="22">
        <f t="shared" si="187"/>
        <v>0</v>
      </c>
      <c r="L87" s="21">
        <v>0</v>
      </c>
      <c r="M87" s="22">
        <f t="shared" si="188"/>
        <v>0</v>
      </c>
      <c r="N87" s="21">
        <v>0</v>
      </c>
      <c r="O87" s="22">
        <f t="shared" si="189"/>
        <v>0</v>
      </c>
      <c r="P87" s="21">
        <v>0</v>
      </c>
      <c r="Q87" s="22">
        <f t="shared" si="190"/>
        <v>0</v>
      </c>
      <c r="R87" s="21">
        <v>0</v>
      </c>
      <c r="S87" s="22">
        <f t="shared" si="191"/>
        <v>0</v>
      </c>
      <c r="T87" s="21">
        <v>0</v>
      </c>
      <c r="U87" s="22">
        <f t="shared" si="195"/>
        <v>0</v>
      </c>
      <c r="V87" s="21">
        <v>0</v>
      </c>
      <c r="W87" s="21">
        <v>0</v>
      </c>
      <c r="X87" s="22">
        <f t="shared" si="196"/>
        <v>0</v>
      </c>
      <c r="Y87" s="21">
        <v>0</v>
      </c>
      <c r="Z87" s="21">
        <v>0</v>
      </c>
      <c r="AA87" s="22">
        <f t="shared" si="192"/>
        <v>0</v>
      </c>
      <c r="AB87" s="21">
        <v>0</v>
      </c>
      <c r="AC87" s="22">
        <f t="shared" si="197"/>
        <v>0</v>
      </c>
      <c r="AD87" s="21">
        <v>0</v>
      </c>
      <c r="AE87" s="22">
        <f t="shared" si="198"/>
        <v>0</v>
      </c>
      <c r="AF87" s="21">
        <v>0</v>
      </c>
      <c r="AG87" s="22">
        <f t="shared" si="199"/>
        <v>0</v>
      </c>
      <c r="AH87" s="21">
        <v>0</v>
      </c>
      <c r="AI87" s="22">
        <f t="shared" si="200"/>
        <v>0</v>
      </c>
      <c r="AJ87" s="21">
        <v>0</v>
      </c>
      <c r="AK87" s="22">
        <f t="shared" si="201"/>
        <v>0</v>
      </c>
      <c r="AL87" s="21">
        <v>0</v>
      </c>
      <c r="AM87" s="22">
        <f t="shared" si="202"/>
        <v>0</v>
      </c>
      <c r="AN87" s="21">
        <v>0</v>
      </c>
      <c r="AO87" s="22">
        <f t="shared" si="203"/>
        <v>0</v>
      </c>
      <c r="AP87" s="21">
        <v>0</v>
      </c>
      <c r="AQ87" s="21">
        <v>0</v>
      </c>
      <c r="AR87" s="22">
        <f t="shared" si="204"/>
        <v>0</v>
      </c>
      <c r="AS87" s="21">
        <v>0</v>
      </c>
      <c r="AT87" s="9" t="s">
        <v>80</v>
      </c>
      <c r="AU87" s="21" t="str">
        <f t="shared" si="193"/>
        <v>принято</v>
      </c>
      <c r="AV87" s="24" t="str">
        <f t="shared" si="194"/>
        <v>принято</v>
      </c>
      <c r="AW87" s="24" t="str">
        <f t="shared" si="205"/>
        <v>принято</v>
      </c>
      <c r="AX87" s="24" t="str">
        <f t="shared" si="206"/>
        <v>принято</v>
      </c>
    </row>
    <row r="88" spans="1:50" ht="54.75" customHeight="1" x14ac:dyDescent="0.3">
      <c r="A88" s="24" t="s">
        <v>119</v>
      </c>
      <c r="B88" s="24" t="s">
        <v>120</v>
      </c>
      <c r="C88" s="24" t="s">
        <v>116</v>
      </c>
      <c r="D88" s="29" t="s">
        <v>796</v>
      </c>
      <c r="E88" s="28" t="s">
        <v>40</v>
      </c>
      <c r="F88" s="24" t="s">
        <v>75</v>
      </c>
      <c r="G88" s="21">
        <v>0</v>
      </c>
      <c r="H88" s="21">
        <v>0</v>
      </c>
      <c r="I88" s="22">
        <f t="shared" si="186"/>
        <v>0</v>
      </c>
      <c r="J88" s="21">
        <v>0</v>
      </c>
      <c r="K88" s="22">
        <f t="shared" si="187"/>
        <v>0</v>
      </c>
      <c r="L88" s="21">
        <v>0</v>
      </c>
      <c r="M88" s="22">
        <f t="shared" si="188"/>
        <v>0</v>
      </c>
      <c r="N88" s="21">
        <v>0</v>
      </c>
      <c r="O88" s="22">
        <f t="shared" si="189"/>
        <v>0</v>
      </c>
      <c r="P88" s="21">
        <v>0</v>
      </c>
      <c r="Q88" s="22">
        <f t="shared" si="190"/>
        <v>0</v>
      </c>
      <c r="R88" s="21">
        <v>0</v>
      </c>
      <c r="S88" s="22">
        <f t="shared" si="191"/>
        <v>0</v>
      </c>
      <c r="T88" s="21">
        <v>0</v>
      </c>
      <c r="U88" s="22">
        <f t="shared" si="195"/>
        <v>0</v>
      </c>
      <c r="V88" s="21">
        <v>0</v>
      </c>
      <c r="W88" s="21">
        <v>0</v>
      </c>
      <c r="X88" s="22">
        <f t="shared" si="196"/>
        <v>0</v>
      </c>
      <c r="Y88" s="21">
        <v>0</v>
      </c>
      <c r="Z88" s="21">
        <v>0</v>
      </c>
      <c r="AA88" s="22">
        <f t="shared" si="192"/>
        <v>0</v>
      </c>
      <c r="AB88" s="21">
        <v>0</v>
      </c>
      <c r="AC88" s="22">
        <f t="shared" si="197"/>
        <v>0</v>
      </c>
      <c r="AD88" s="21">
        <v>0</v>
      </c>
      <c r="AE88" s="22">
        <f t="shared" si="198"/>
        <v>0</v>
      </c>
      <c r="AF88" s="21">
        <v>0</v>
      </c>
      <c r="AG88" s="22">
        <f t="shared" si="199"/>
        <v>0</v>
      </c>
      <c r="AH88" s="21">
        <v>0</v>
      </c>
      <c r="AI88" s="22">
        <f t="shared" si="200"/>
        <v>0</v>
      </c>
      <c r="AJ88" s="21">
        <v>0</v>
      </c>
      <c r="AK88" s="22">
        <f t="shared" si="201"/>
        <v>0</v>
      </c>
      <c r="AL88" s="21">
        <v>0</v>
      </c>
      <c r="AM88" s="22">
        <f t="shared" si="202"/>
        <v>0</v>
      </c>
      <c r="AN88" s="21">
        <v>0</v>
      </c>
      <c r="AO88" s="22">
        <f t="shared" si="203"/>
        <v>0</v>
      </c>
      <c r="AP88" s="21">
        <v>0</v>
      </c>
      <c r="AQ88" s="21">
        <v>0</v>
      </c>
      <c r="AR88" s="22">
        <f t="shared" si="204"/>
        <v>0</v>
      </c>
      <c r="AS88" s="21">
        <v>0</v>
      </c>
      <c r="AT88" s="9" t="s">
        <v>80</v>
      </c>
      <c r="AU88" s="21" t="str">
        <f t="shared" si="193"/>
        <v>принято</v>
      </c>
      <c r="AV88" s="24" t="str">
        <f t="shared" si="194"/>
        <v>принято</v>
      </c>
      <c r="AW88" s="24" t="str">
        <f t="shared" si="205"/>
        <v>принято</v>
      </c>
      <c r="AX88" s="24" t="str">
        <f t="shared" si="206"/>
        <v>принято</v>
      </c>
    </row>
    <row r="89" spans="1:50" ht="54.75" customHeight="1" x14ac:dyDescent="0.3">
      <c r="A89" s="24" t="s">
        <v>119</v>
      </c>
      <c r="B89" s="24" t="s">
        <v>120</v>
      </c>
      <c r="C89" s="24" t="s">
        <v>116</v>
      </c>
      <c r="D89" s="29" t="s">
        <v>796</v>
      </c>
      <c r="E89" s="28" t="s">
        <v>41</v>
      </c>
      <c r="F89" s="24" t="s">
        <v>76</v>
      </c>
      <c r="G89" s="21">
        <v>0</v>
      </c>
      <c r="H89" s="21">
        <v>0</v>
      </c>
      <c r="I89" s="22">
        <f t="shared" si="186"/>
        <v>0</v>
      </c>
      <c r="J89" s="21">
        <v>0</v>
      </c>
      <c r="K89" s="22">
        <f t="shared" si="187"/>
        <v>0</v>
      </c>
      <c r="L89" s="21">
        <v>0</v>
      </c>
      <c r="M89" s="22">
        <f t="shared" si="188"/>
        <v>0</v>
      </c>
      <c r="N89" s="21">
        <v>0</v>
      </c>
      <c r="O89" s="22">
        <f t="shared" si="189"/>
        <v>0</v>
      </c>
      <c r="P89" s="21">
        <v>0</v>
      </c>
      <c r="Q89" s="22">
        <f t="shared" si="190"/>
        <v>0</v>
      </c>
      <c r="R89" s="21">
        <v>0</v>
      </c>
      <c r="S89" s="22">
        <f t="shared" si="191"/>
        <v>0</v>
      </c>
      <c r="T89" s="21">
        <v>0</v>
      </c>
      <c r="U89" s="22">
        <f>IFERROR(T89/G89,0)</f>
        <v>0</v>
      </c>
      <c r="V89" s="21">
        <v>0</v>
      </c>
      <c r="W89" s="21">
        <v>0</v>
      </c>
      <c r="X89" s="22">
        <f>IFERROR(W89/G89,0)</f>
        <v>0</v>
      </c>
      <c r="Y89" s="21">
        <v>0</v>
      </c>
      <c r="Z89" s="21">
        <v>0</v>
      </c>
      <c r="AA89" s="22">
        <f t="shared" si="192"/>
        <v>0</v>
      </c>
      <c r="AB89" s="21">
        <v>0</v>
      </c>
      <c r="AC89" s="22">
        <f>IFERROR(AB89/G89,0)</f>
        <v>0</v>
      </c>
      <c r="AD89" s="21">
        <v>0</v>
      </c>
      <c r="AE89" s="22">
        <f>IFERROR(AD89/G89,0)</f>
        <v>0</v>
      </c>
      <c r="AF89" s="21">
        <v>0</v>
      </c>
      <c r="AG89" s="22">
        <f>IFERROR(AF89/G89,0)</f>
        <v>0</v>
      </c>
      <c r="AH89" s="21">
        <v>0</v>
      </c>
      <c r="AI89" s="22">
        <f>IFERROR(AH89/G89,0)</f>
        <v>0</v>
      </c>
      <c r="AJ89" s="21">
        <v>0</v>
      </c>
      <c r="AK89" s="22">
        <f>IFERROR(AJ89/G89,0)</f>
        <v>0</v>
      </c>
      <c r="AL89" s="21">
        <v>0</v>
      </c>
      <c r="AM89" s="22">
        <f>IFERROR(AL89/G89,0)</f>
        <v>0</v>
      </c>
      <c r="AN89" s="21">
        <v>0</v>
      </c>
      <c r="AO89" s="22">
        <f>IFERROR(AN89/G89,0)</f>
        <v>0</v>
      </c>
      <c r="AP89" s="21">
        <v>0</v>
      </c>
      <c r="AQ89" s="21">
        <v>0</v>
      </c>
      <c r="AR89" s="22">
        <f>IFERROR(AQ89/G89,0)</f>
        <v>0</v>
      </c>
      <c r="AS89" s="21">
        <v>0</v>
      </c>
      <c r="AT89" s="9" t="s">
        <v>80</v>
      </c>
      <c r="AU89" s="25" t="str">
        <f t="shared" si="193"/>
        <v>принято</v>
      </c>
      <c r="AV89" s="24" t="str">
        <f t="shared" si="194"/>
        <v>принято</v>
      </c>
      <c r="AW89" s="24" t="str">
        <f t="shared" si="205"/>
        <v>принято</v>
      </c>
      <c r="AX89" s="24" t="str">
        <f t="shared" si="206"/>
        <v>принято</v>
      </c>
    </row>
    <row r="90" spans="1:50" ht="54.75" customHeight="1" x14ac:dyDescent="0.3">
      <c r="A90" s="24" t="s">
        <v>119</v>
      </c>
      <c r="B90" s="24" t="s">
        <v>120</v>
      </c>
      <c r="C90" s="24" t="s">
        <v>116</v>
      </c>
      <c r="D90" s="29" t="s">
        <v>806</v>
      </c>
      <c r="E90" s="28" t="s">
        <v>34</v>
      </c>
      <c r="F90" s="30" t="s">
        <v>68</v>
      </c>
      <c r="G90" s="21">
        <v>34</v>
      </c>
      <c r="H90" s="21">
        <v>11</v>
      </c>
      <c r="I90" s="22">
        <f>IFERROR(H90/G90,0)</f>
        <v>0.3235294117647059</v>
      </c>
      <c r="J90" s="21">
        <v>2</v>
      </c>
      <c r="K90" s="22">
        <f>IFERROR(J90/G90,0)</f>
        <v>5.8823529411764705E-2</v>
      </c>
      <c r="L90" s="21">
        <v>1</v>
      </c>
      <c r="M90" s="22">
        <f>IFERROR(L90/G90,0)</f>
        <v>2.9411764705882353E-2</v>
      </c>
      <c r="N90" s="21">
        <v>4</v>
      </c>
      <c r="O90" s="22">
        <f>IFERROR(N90/G90,0)</f>
        <v>0.11764705882352941</v>
      </c>
      <c r="P90" s="21">
        <v>0</v>
      </c>
      <c r="Q90" s="22">
        <f>IFERROR(P90/G90,0)</f>
        <v>0</v>
      </c>
      <c r="R90" s="23">
        <v>0</v>
      </c>
      <c r="S90" s="22">
        <f>IFERROR(R90/G90,0)</f>
        <v>0</v>
      </c>
      <c r="T90" s="21">
        <v>5</v>
      </c>
      <c r="U90" s="22">
        <f>IFERROR(T90/G90,0)</f>
        <v>0.14705882352941177</v>
      </c>
      <c r="V90" s="21">
        <v>0</v>
      </c>
      <c r="W90" s="21">
        <v>0</v>
      </c>
      <c r="X90" s="22">
        <f>IFERROR(W90/G90,0)</f>
        <v>0</v>
      </c>
      <c r="Y90" s="21">
        <v>0</v>
      </c>
      <c r="Z90" s="21">
        <v>11</v>
      </c>
      <c r="AA90" s="22">
        <f>IFERROR(Z90/G90,0)</f>
        <v>0.3235294117647059</v>
      </c>
      <c r="AB90" s="21">
        <v>13</v>
      </c>
      <c r="AC90" s="22">
        <f>IFERROR(AB90/G90,0)</f>
        <v>0.38235294117647056</v>
      </c>
      <c r="AD90" s="21">
        <v>2</v>
      </c>
      <c r="AE90" s="22">
        <f>IFERROR(AD90/G90,0)</f>
        <v>5.8823529411764705E-2</v>
      </c>
      <c r="AF90" s="21">
        <v>3</v>
      </c>
      <c r="AG90" s="22">
        <f>IFERROR(AF90/G90,0)</f>
        <v>8.8235294117647065E-2</v>
      </c>
      <c r="AH90" s="21">
        <v>11</v>
      </c>
      <c r="AI90" s="22">
        <f>IFERROR(AH90/G90,0)</f>
        <v>0.3235294117647059</v>
      </c>
      <c r="AJ90" s="21">
        <v>5</v>
      </c>
      <c r="AK90" s="22">
        <f>IFERROR(AJ90/G90,0)</f>
        <v>0.14705882352941177</v>
      </c>
      <c r="AL90" s="21">
        <v>0</v>
      </c>
      <c r="AM90" s="22">
        <f>IFERROR(AL90/G90,0)</f>
        <v>0</v>
      </c>
      <c r="AN90" s="21">
        <v>0</v>
      </c>
      <c r="AO90" s="22">
        <f>IFERROR(AN90/G90,0)</f>
        <v>0</v>
      </c>
      <c r="AP90" s="21">
        <v>0</v>
      </c>
      <c r="AQ90" s="21">
        <v>0</v>
      </c>
      <c r="AR90" s="22">
        <f>IFERROR(AQ90/G90,0)</f>
        <v>0</v>
      </c>
      <c r="AS90" s="21">
        <v>0</v>
      </c>
      <c r="AT90" s="9" t="s">
        <v>80</v>
      </c>
      <c r="AU90" s="21" t="str">
        <f>IF(G90=H90+J90+N90+T90+W90+L90+P90+R90+Z90,"принято","ВЫПУСК НЕ СОВПАДАЕТ С СУММОЙ ПО ГРАФАМ")</f>
        <v>принято</v>
      </c>
      <c r="AV90" s="24" t="str">
        <f>IF(G90=AB90+AD90+AH90+AJ90+AL90+AF90+AN90+AQ90,"принято","ВЫПУСК НЕ СОВПАДАЕТ С СУММОЙ ПО ГРАФАМ")</f>
        <v>принято</v>
      </c>
      <c r="AW90" s="24" t="str">
        <f>IF(A90&lt;&gt;0,IF(A90&lt;&gt;0,IF(A90&lt;&gt;0,IF(B90&lt;&gt;0,IF(C90&lt;&gt;0,IF(D90&lt;&gt;0,"принято","ГРАФЫ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0" s="24" t="str">
        <f>IF(C90="ПОО","принято",IF(C90="ОО ВО","принято",IF(C90=0,"принято","ВВЕДЕНЫ НЕКОРРЕКТНЫЕ ЗНАЧЕНИЯ")))</f>
        <v>принято</v>
      </c>
    </row>
    <row r="91" spans="1:50" ht="54.75" customHeight="1" x14ac:dyDescent="0.3">
      <c r="A91" s="24" t="s">
        <v>119</v>
      </c>
      <c r="B91" s="24" t="s">
        <v>120</v>
      </c>
      <c r="C91" s="24" t="s">
        <v>116</v>
      </c>
      <c r="D91" s="29" t="s">
        <v>806</v>
      </c>
      <c r="E91" s="28" t="s">
        <v>35</v>
      </c>
      <c r="F91" s="24" t="s">
        <v>70</v>
      </c>
      <c r="G91" s="21">
        <v>0</v>
      </c>
      <c r="H91" s="21">
        <v>0</v>
      </c>
      <c r="I91" s="22">
        <f t="shared" ref="I91:I103" si="207">IFERROR(H91/G91,0)</f>
        <v>0</v>
      </c>
      <c r="J91" s="21">
        <v>0</v>
      </c>
      <c r="K91" s="22">
        <f t="shared" ref="K91:K97" si="208">IFERROR(J91/G91,0)</f>
        <v>0</v>
      </c>
      <c r="L91" s="21">
        <v>0</v>
      </c>
      <c r="M91" s="22">
        <f t="shared" ref="M91:M112" si="209">IFERROR(L91/G91,0)</f>
        <v>0</v>
      </c>
      <c r="N91" s="21">
        <v>0</v>
      </c>
      <c r="O91" s="22">
        <f t="shared" ref="O91:O112" si="210">IFERROR(N91/G91,0)</f>
        <v>0</v>
      </c>
      <c r="P91" s="21">
        <v>0</v>
      </c>
      <c r="Q91" s="22">
        <f t="shared" ref="Q91:Q97" si="211">IFERROR(P91/G91,0)</f>
        <v>0</v>
      </c>
      <c r="R91" s="21">
        <v>0</v>
      </c>
      <c r="S91" s="22">
        <f t="shared" ref="S91:S97" si="212">IFERROR(R91/G91,0)</f>
        <v>0</v>
      </c>
      <c r="T91" s="21">
        <v>0</v>
      </c>
      <c r="U91" s="22">
        <f>IFERROR(T91/G91,0)</f>
        <v>0</v>
      </c>
      <c r="V91" s="21">
        <v>0</v>
      </c>
      <c r="W91" s="21">
        <v>0</v>
      </c>
      <c r="X91" s="22">
        <f>IFERROR(W91/G91,0)</f>
        <v>0</v>
      </c>
      <c r="Y91" s="21">
        <v>0</v>
      </c>
      <c r="Z91" s="21">
        <v>0</v>
      </c>
      <c r="AA91" s="22">
        <f t="shared" ref="AA91:AA115" si="213">IFERROR(Z91/G91,0)</f>
        <v>0</v>
      </c>
      <c r="AB91" s="21">
        <v>0</v>
      </c>
      <c r="AC91" s="22">
        <f>IFERROR(AB91/G91,0)</f>
        <v>0</v>
      </c>
      <c r="AD91" s="21">
        <v>0</v>
      </c>
      <c r="AE91" s="22">
        <f>IFERROR(AD91/G91,0)</f>
        <v>0</v>
      </c>
      <c r="AF91" s="21">
        <v>0</v>
      </c>
      <c r="AG91" s="22">
        <f>IFERROR(AF91/G91,0)</f>
        <v>0</v>
      </c>
      <c r="AH91" s="21">
        <v>0</v>
      </c>
      <c r="AI91" s="22">
        <f>IFERROR(AH91/G91,0)</f>
        <v>0</v>
      </c>
      <c r="AJ91" s="21">
        <v>0</v>
      </c>
      <c r="AK91" s="22">
        <f>IFERROR(AJ91/G91,0)</f>
        <v>0</v>
      </c>
      <c r="AL91" s="21">
        <v>0</v>
      </c>
      <c r="AM91" s="22">
        <f>IFERROR(AL91/G91,0)</f>
        <v>0</v>
      </c>
      <c r="AN91" s="21">
        <v>0</v>
      </c>
      <c r="AO91" s="22">
        <f>IFERROR(AN91/G91,0)</f>
        <v>0</v>
      </c>
      <c r="AP91" s="21">
        <v>0</v>
      </c>
      <c r="AQ91" s="21">
        <v>0</v>
      </c>
      <c r="AR91" s="22">
        <f>IFERROR(AQ91/G91,0)</f>
        <v>0</v>
      </c>
      <c r="AS91" s="21">
        <v>0</v>
      </c>
      <c r="AT91" s="9" t="s">
        <v>80</v>
      </c>
      <c r="AU91" s="21" t="str">
        <f t="shared" ref="AU91:AU97" si="214">IF(G91=H91+J91+N91+T91+W91+L91+P91+R91+Z91,"принято","ВЫПУСК НЕ СОВПАДАЕТ С СУММОЙ ПО ГРАФАМ")</f>
        <v>принято</v>
      </c>
      <c r="AV91" s="24" t="str">
        <f t="shared" ref="AV91:AV97" si="215">IF(G91=AB91+AD91+AH91+AJ91+AL91+AF91+AN91+AQ91,"принято","ВЫПУСК НЕ СОВПАДАЕТ С СУММОЙ ПО ГРАФАМ")</f>
        <v>принято</v>
      </c>
      <c r="AW91" s="24" t="str">
        <f>IF(A91&lt;&gt;0,IF(A91&lt;&gt;0,IF(A91&lt;&gt;0,IF(B91&lt;&gt;0,IF(C91&lt;&gt;0,IF(D91&lt;&gt;0,"принято","ГРАФЫ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1" s="24" t="str">
        <f>IF(C91="ПОО","принято",IF(C91="ОО ВО","принято",IF(C91=0,"принято","ВВЕДЕНЫ НЕКОРРЕКТНЫЕ ЗНАЧЕНИЯ")))</f>
        <v>принято</v>
      </c>
    </row>
    <row r="92" spans="1:50" ht="54.75" customHeight="1" x14ac:dyDescent="0.3">
      <c r="A92" s="24" t="s">
        <v>119</v>
      </c>
      <c r="B92" s="24" t="s">
        <v>120</v>
      </c>
      <c r="C92" s="24" t="s">
        <v>116</v>
      </c>
      <c r="D92" s="29" t="s">
        <v>806</v>
      </c>
      <c r="E92" s="28" t="s">
        <v>36</v>
      </c>
      <c r="F92" s="24" t="s">
        <v>71</v>
      </c>
      <c r="G92" s="21">
        <v>0</v>
      </c>
      <c r="H92" s="21">
        <v>0</v>
      </c>
      <c r="I92" s="22">
        <f t="shared" si="207"/>
        <v>0</v>
      </c>
      <c r="J92" s="21">
        <v>0</v>
      </c>
      <c r="K92" s="22">
        <f t="shared" si="208"/>
        <v>0</v>
      </c>
      <c r="L92" s="21">
        <v>0</v>
      </c>
      <c r="M92" s="22">
        <f t="shared" si="209"/>
        <v>0</v>
      </c>
      <c r="N92" s="21">
        <v>0</v>
      </c>
      <c r="O92" s="22">
        <f t="shared" si="210"/>
        <v>0</v>
      </c>
      <c r="P92" s="21">
        <v>0</v>
      </c>
      <c r="Q92" s="22">
        <f t="shared" si="211"/>
        <v>0</v>
      </c>
      <c r="R92" s="21">
        <v>0</v>
      </c>
      <c r="S92" s="22">
        <f t="shared" si="212"/>
        <v>0</v>
      </c>
      <c r="T92" s="21">
        <v>0</v>
      </c>
      <c r="U92" s="22">
        <f>IFERROR(T92/G92,0)</f>
        <v>0</v>
      </c>
      <c r="V92" s="21">
        <v>0</v>
      </c>
      <c r="W92" s="21">
        <v>0</v>
      </c>
      <c r="X92" s="22">
        <f>IFERROR(W92/G92,0)</f>
        <v>0</v>
      </c>
      <c r="Y92" s="21">
        <v>0</v>
      </c>
      <c r="Z92" s="21">
        <v>0</v>
      </c>
      <c r="AA92" s="22">
        <f t="shared" si="213"/>
        <v>0</v>
      </c>
      <c r="AB92" s="21">
        <v>0</v>
      </c>
      <c r="AC92" s="22">
        <f>IFERROR(AB92/G92,0)</f>
        <v>0</v>
      </c>
      <c r="AD92" s="21">
        <v>0</v>
      </c>
      <c r="AE92" s="22">
        <f>IFERROR(AD92/G92,0)</f>
        <v>0</v>
      </c>
      <c r="AF92" s="21">
        <v>0</v>
      </c>
      <c r="AG92" s="22">
        <f>IFERROR(AF92/G92,0)</f>
        <v>0</v>
      </c>
      <c r="AH92" s="21">
        <v>0</v>
      </c>
      <c r="AI92" s="22">
        <f>IFERROR(AH92/G92,0)</f>
        <v>0</v>
      </c>
      <c r="AJ92" s="21">
        <v>0</v>
      </c>
      <c r="AK92" s="22">
        <f>IFERROR(AJ92/G92,0)</f>
        <v>0</v>
      </c>
      <c r="AL92" s="21">
        <v>0</v>
      </c>
      <c r="AM92" s="22">
        <f>IFERROR(AL92/G92,0)</f>
        <v>0</v>
      </c>
      <c r="AN92" s="21">
        <v>0</v>
      </c>
      <c r="AO92" s="22">
        <f>IFERROR(AN92/G92,0)</f>
        <v>0</v>
      </c>
      <c r="AP92" s="21">
        <v>0</v>
      </c>
      <c r="AQ92" s="21">
        <v>0</v>
      </c>
      <c r="AR92" s="22">
        <f>IFERROR(AQ92/G92,0)</f>
        <v>0</v>
      </c>
      <c r="AS92" s="21">
        <v>0</v>
      </c>
      <c r="AT92" s="9" t="s">
        <v>80</v>
      </c>
      <c r="AU92" s="21" t="str">
        <f t="shared" si="214"/>
        <v>принято</v>
      </c>
      <c r="AV92" s="24" t="str">
        <f t="shared" si="215"/>
        <v>принято</v>
      </c>
      <c r="AW92" s="24" t="str">
        <f>IF(A92&lt;&gt;0,IF(A92&lt;&gt;0,IF(A92&lt;&gt;0,IF(B92&lt;&gt;0,IF(C92&lt;&gt;0,IF(D92&lt;&gt;0,"принято","ГРАФЫ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2" s="24" t="str">
        <f>IF(C92="ПОО","принято",IF(C92="ОО ВО","принято",IF(C92=0,"принято","ВВЕДЕНЫ НЕКОРРЕКТНЫЕ ЗНАЧЕНИЯ")))</f>
        <v>принято</v>
      </c>
    </row>
    <row r="93" spans="1:50" ht="54.75" customHeight="1" x14ac:dyDescent="0.3">
      <c r="A93" s="24" t="s">
        <v>119</v>
      </c>
      <c r="B93" s="24" t="s">
        <v>120</v>
      </c>
      <c r="C93" s="24" t="s">
        <v>116</v>
      </c>
      <c r="D93" s="29" t="s">
        <v>806</v>
      </c>
      <c r="E93" s="28" t="s">
        <v>37</v>
      </c>
      <c r="F93" s="24" t="s">
        <v>72</v>
      </c>
      <c r="G93" s="21">
        <v>0</v>
      </c>
      <c r="H93" s="21">
        <v>0</v>
      </c>
      <c r="I93" s="22">
        <f t="shared" si="207"/>
        <v>0</v>
      </c>
      <c r="J93" s="21">
        <v>0</v>
      </c>
      <c r="K93" s="22">
        <f t="shared" si="208"/>
        <v>0</v>
      </c>
      <c r="L93" s="21">
        <v>0</v>
      </c>
      <c r="M93" s="22">
        <f t="shared" si="209"/>
        <v>0</v>
      </c>
      <c r="N93" s="21">
        <v>0</v>
      </c>
      <c r="O93" s="22">
        <f t="shared" si="210"/>
        <v>0</v>
      </c>
      <c r="P93" s="21">
        <v>0</v>
      </c>
      <c r="Q93" s="22">
        <f t="shared" si="211"/>
        <v>0</v>
      </c>
      <c r="R93" s="21">
        <v>0</v>
      </c>
      <c r="S93" s="22">
        <f t="shared" si="212"/>
        <v>0</v>
      </c>
      <c r="T93" s="21">
        <v>0</v>
      </c>
      <c r="U93" s="22">
        <f>IFERROR(T93/G93,0)</f>
        <v>0</v>
      </c>
      <c r="V93" s="21">
        <v>0</v>
      </c>
      <c r="W93" s="21">
        <v>0</v>
      </c>
      <c r="X93" s="22">
        <f>IFERROR(W93/G93,0)</f>
        <v>0</v>
      </c>
      <c r="Y93" s="21">
        <v>0</v>
      </c>
      <c r="Z93" s="21">
        <v>0</v>
      </c>
      <c r="AA93" s="22">
        <f t="shared" si="213"/>
        <v>0</v>
      </c>
      <c r="AB93" s="21">
        <v>0</v>
      </c>
      <c r="AC93" s="22">
        <f>IFERROR(AB93/G93,0)</f>
        <v>0</v>
      </c>
      <c r="AD93" s="21">
        <v>0</v>
      </c>
      <c r="AE93" s="22">
        <f>IFERROR(AD93/G93,0)</f>
        <v>0</v>
      </c>
      <c r="AF93" s="21">
        <v>0</v>
      </c>
      <c r="AG93" s="22">
        <f>IFERROR(AF93/G93,0)</f>
        <v>0</v>
      </c>
      <c r="AH93" s="21">
        <v>0</v>
      </c>
      <c r="AI93" s="22">
        <f>IFERROR(AH93/G93,0)</f>
        <v>0</v>
      </c>
      <c r="AJ93" s="21">
        <v>0</v>
      </c>
      <c r="AK93" s="22">
        <f>IFERROR(AJ93/G93,0)</f>
        <v>0</v>
      </c>
      <c r="AL93" s="21">
        <v>0</v>
      </c>
      <c r="AM93" s="22">
        <f>IFERROR(AL93/G93,0)</f>
        <v>0</v>
      </c>
      <c r="AN93" s="21">
        <v>0</v>
      </c>
      <c r="AO93" s="22">
        <f>IFERROR(AN93/G93,0)</f>
        <v>0</v>
      </c>
      <c r="AP93" s="21">
        <v>0</v>
      </c>
      <c r="AQ93" s="21">
        <v>0</v>
      </c>
      <c r="AR93" s="22">
        <f>IFERROR(AQ93/G93,0)</f>
        <v>0</v>
      </c>
      <c r="AS93" s="21">
        <v>0</v>
      </c>
      <c r="AT93" s="9" t="s">
        <v>80</v>
      </c>
      <c r="AU93" s="21" t="str">
        <f t="shared" si="214"/>
        <v>принято</v>
      </c>
      <c r="AV93" s="24" t="str">
        <f t="shared" si="215"/>
        <v>принято</v>
      </c>
      <c r="AW93" s="24" t="str">
        <f>IF(A93&lt;&gt;0,IF(A93&lt;&gt;0,IF(A93&lt;&gt;0,IF(B93&lt;&gt;0,IF(C93&lt;&gt;0,IF(D93&lt;&gt;0,"принято","ГРАФЫ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3" s="24" t="str">
        <f>IF(C93="ПОО","принято",IF(C93="ОО ВО","принято",IF(C93=0,"принято","ВВЕДЕНЫ НЕКОРРЕКТНЫЕ ЗНАЧЕНИЯ")))</f>
        <v>принято</v>
      </c>
    </row>
    <row r="94" spans="1:50" ht="54.75" customHeight="1" x14ac:dyDescent="0.3">
      <c r="A94" s="24" t="s">
        <v>119</v>
      </c>
      <c r="B94" s="24" t="s">
        <v>120</v>
      </c>
      <c r="C94" s="24" t="s">
        <v>116</v>
      </c>
      <c r="D94" s="29" t="s">
        <v>806</v>
      </c>
      <c r="E94" s="28" t="s">
        <v>38</v>
      </c>
      <c r="F94" s="24" t="s">
        <v>73</v>
      </c>
      <c r="G94" s="21">
        <v>0</v>
      </c>
      <c r="H94" s="21">
        <v>0</v>
      </c>
      <c r="I94" s="22">
        <f t="shared" si="207"/>
        <v>0</v>
      </c>
      <c r="J94" s="21">
        <v>0</v>
      </c>
      <c r="K94" s="22">
        <f t="shared" si="208"/>
        <v>0</v>
      </c>
      <c r="L94" s="21">
        <v>0</v>
      </c>
      <c r="M94" s="22">
        <f t="shared" si="209"/>
        <v>0</v>
      </c>
      <c r="N94" s="21">
        <v>0</v>
      </c>
      <c r="O94" s="22">
        <f t="shared" si="210"/>
        <v>0</v>
      </c>
      <c r="P94" s="21">
        <v>0</v>
      </c>
      <c r="Q94" s="22">
        <f t="shared" si="211"/>
        <v>0</v>
      </c>
      <c r="R94" s="21">
        <v>0</v>
      </c>
      <c r="S94" s="22">
        <f t="shared" si="212"/>
        <v>0</v>
      </c>
      <c r="T94" s="21">
        <v>0</v>
      </c>
      <c r="U94" s="22">
        <f t="shared" ref="U94:U96" si="216">IFERROR(T94/G94,0)</f>
        <v>0</v>
      </c>
      <c r="V94" s="21">
        <v>0</v>
      </c>
      <c r="W94" s="21">
        <v>0</v>
      </c>
      <c r="X94" s="22">
        <f t="shared" ref="X94:X96" si="217">IFERROR(W94/G94,0)</f>
        <v>0</v>
      </c>
      <c r="Y94" s="21">
        <v>0</v>
      </c>
      <c r="Z94" s="21">
        <v>0</v>
      </c>
      <c r="AA94" s="22">
        <f t="shared" si="213"/>
        <v>0</v>
      </c>
      <c r="AB94" s="21">
        <v>0</v>
      </c>
      <c r="AC94" s="22">
        <f t="shared" ref="AC94:AC96" si="218">IFERROR(AB94/G94,0)</f>
        <v>0</v>
      </c>
      <c r="AD94" s="21">
        <v>0</v>
      </c>
      <c r="AE94" s="22">
        <f t="shared" ref="AE94:AE96" si="219">IFERROR(AD94/G94,0)</f>
        <v>0</v>
      </c>
      <c r="AF94" s="21">
        <v>0</v>
      </c>
      <c r="AG94" s="22">
        <f t="shared" ref="AG94:AG96" si="220">IFERROR(AF94/G94,0)</f>
        <v>0</v>
      </c>
      <c r="AH94" s="21">
        <v>0</v>
      </c>
      <c r="AI94" s="22">
        <f t="shared" ref="AI94:AI96" si="221">IFERROR(AH94/G94,0)</f>
        <v>0</v>
      </c>
      <c r="AJ94" s="21">
        <v>0</v>
      </c>
      <c r="AK94" s="22">
        <f t="shared" ref="AK94:AK96" si="222">IFERROR(AJ94/G94,0)</f>
        <v>0</v>
      </c>
      <c r="AL94" s="21">
        <v>0</v>
      </c>
      <c r="AM94" s="22">
        <f t="shared" ref="AM94:AM96" si="223">IFERROR(AL94/G94,0)</f>
        <v>0</v>
      </c>
      <c r="AN94" s="21">
        <v>0</v>
      </c>
      <c r="AO94" s="22">
        <f t="shared" ref="AO94:AO96" si="224">IFERROR(AN94/G94,0)</f>
        <v>0</v>
      </c>
      <c r="AP94" s="21">
        <v>0</v>
      </c>
      <c r="AQ94" s="21">
        <v>0</v>
      </c>
      <c r="AR94" s="22">
        <f t="shared" ref="AR94:AR96" si="225">IFERROR(AQ94/G94,0)</f>
        <v>0</v>
      </c>
      <c r="AS94" s="21">
        <v>0</v>
      </c>
      <c r="AT94" s="9" t="s">
        <v>80</v>
      </c>
      <c r="AU94" s="21" t="str">
        <f t="shared" si="214"/>
        <v>принято</v>
      </c>
      <c r="AV94" s="24" t="str">
        <f t="shared" si="215"/>
        <v>принято</v>
      </c>
      <c r="AW94" s="24" t="str">
        <f t="shared" ref="AW94:AW97" si="226">IF(A94&lt;&gt;0,IF(A94&lt;&gt;0,IF(A94&lt;&gt;0,IF(B94&lt;&gt;0,IF(C94&lt;&gt;0,IF(D94&lt;&gt;0,"принято","ГРАФЫ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4" s="24" t="str">
        <f t="shared" ref="AX94:AX97" si="227">IF(C94="ПОО","принято",IF(C94="ОО ВО","принято",IF(C94=0,"принято","ВВЕДЕНЫ НЕКОРРЕКТНЫЕ ЗНАЧЕНИЯ")))</f>
        <v>принято</v>
      </c>
    </row>
    <row r="95" spans="1:50" ht="54.75" customHeight="1" x14ac:dyDescent="0.3">
      <c r="A95" s="24" t="s">
        <v>119</v>
      </c>
      <c r="B95" s="24" t="s">
        <v>120</v>
      </c>
      <c r="C95" s="24" t="s">
        <v>116</v>
      </c>
      <c r="D95" s="29" t="s">
        <v>806</v>
      </c>
      <c r="E95" s="28" t="s">
        <v>39</v>
      </c>
      <c r="F95" s="24" t="s">
        <v>74</v>
      </c>
      <c r="G95" s="21">
        <v>0</v>
      </c>
      <c r="H95" s="21">
        <v>0</v>
      </c>
      <c r="I95" s="22">
        <f t="shared" si="207"/>
        <v>0</v>
      </c>
      <c r="J95" s="21">
        <v>0</v>
      </c>
      <c r="K95" s="22">
        <f t="shared" si="208"/>
        <v>0</v>
      </c>
      <c r="L95" s="21">
        <v>0</v>
      </c>
      <c r="M95" s="22">
        <f t="shared" si="209"/>
        <v>0</v>
      </c>
      <c r="N95" s="21">
        <v>0</v>
      </c>
      <c r="O95" s="22">
        <f t="shared" si="210"/>
        <v>0</v>
      </c>
      <c r="P95" s="21">
        <v>0</v>
      </c>
      <c r="Q95" s="22">
        <f t="shared" si="211"/>
        <v>0</v>
      </c>
      <c r="R95" s="21">
        <v>0</v>
      </c>
      <c r="S95" s="22">
        <f t="shared" si="212"/>
        <v>0</v>
      </c>
      <c r="T95" s="21">
        <v>0</v>
      </c>
      <c r="U95" s="22">
        <f t="shared" si="216"/>
        <v>0</v>
      </c>
      <c r="V95" s="21">
        <v>0</v>
      </c>
      <c r="W95" s="21">
        <v>0</v>
      </c>
      <c r="X95" s="22">
        <f t="shared" si="217"/>
        <v>0</v>
      </c>
      <c r="Y95" s="21">
        <v>0</v>
      </c>
      <c r="Z95" s="21">
        <v>0</v>
      </c>
      <c r="AA95" s="22">
        <f t="shared" si="213"/>
        <v>0</v>
      </c>
      <c r="AB95" s="21">
        <v>0</v>
      </c>
      <c r="AC95" s="22">
        <f t="shared" si="218"/>
        <v>0</v>
      </c>
      <c r="AD95" s="21">
        <v>0</v>
      </c>
      <c r="AE95" s="22">
        <f t="shared" si="219"/>
        <v>0</v>
      </c>
      <c r="AF95" s="21">
        <v>0</v>
      </c>
      <c r="AG95" s="22">
        <f t="shared" si="220"/>
        <v>0</v>
      </c>
      <c r="AH95" s="21">
        <v>0</v>
      </c>
      <c r="AI95" s="22">
        <f t="shared" si="221"/>
        <v>0</v>
      </c>
      <c r="AJ95" s="21">
        <v>0</v>
      </c>
      <c r="AK95" s="22">
        <f t="shared" si="222"/>
        <v>0</v>
      </c>
      <c r="AL95" s="21">
        <v>0</v>
      </c>
      <c r="AM95" s="22">
        <f t="shared" si="223"/>
        <v>0</v>
      </c>
      <c r="AN95" s="21">
        <v>0</v>
      </c>
      <c r="AO95" s="22">
        <f t="shared" si="224"/>
        <v>0</v>
      </c>
      <c r="AP95" s="21">
        <v>0</v>
      </c>
      <c r="AQ95" s="21">
        <v>0</v>
      </c>
      <c r="AR95" s="22">
        <f t="shared" si="225"/>
        <v>0</v>
      </c>
      <c r="AS95" s="21">
        <v>0</v>
      </c>
      <c r="AT95" s="9" t="s">
        <v>80</v>
      </c>
      <c r="AU95" s="21" t="str">
        <f t="shared" si="214"/>
        <v>принято</v>
      </c>
      <c r="AV95" s="24" t="str">
        <f t="shared" si="215"/>
        <v>принято</v>
      </c>
      <c r="AW95" s="24" t="str">
        <f t="shared" si="226"/>
        <v>принято</v>
      </c>
      <c r="AX95" s="24" t="str">
        <f t="shared" si="227"/>
        <v>принято</v>
      </c>
    </row>
    <row r="96" spans="1:50" ht="54.75" customHeight="1" x14ac:dyDescent="0.3">
      <c r="A96" s="24" t="s">
        <v>119</v>
      </c>
      <c r="B96" s="24" t="s">
        <v>120</v>
      </c>
      <c r="C96" s="24" t="s">
        <v>116</v>
      </c>
      <c r="D96" s="29" t="s">
        <v>806</v>
      </c>
      <c r="E96" s="28" t="s">
        <v>40</v>
      </c>
      <c r="F96" s="24" t="s">
        <v>75</v>
      </c>
      <c r="G96" s="21">
        <v>0</v>
      </c>
      <c r="H96" s="21">
        <v>0</v>
      </c>
      <c r="I96" s="22">
        <f t="shared" si="207"/>
        <v>0</v>
      </c>
      <c r="J96" s="21">
        <v>0</v>
      </c>
      <c r="K96" s="22">
        <f t="shared" si="208"/>
        <v>0</v>
      </c>
      <c r="L96" s="21">
        <v>0</v>
      </c>
      <c r="M96" s="22">
        <f t="shared" si="209"/>
        <v>0</v>
      </c>
      <c r="N96" s="21">
        <v>0</v>
      </c>
      <c r="O96" s="22">
        <f t="shared" si="210"/>
        <v>0</v>
      </c>
      <c r="P96" s="21">
        <v>0</v>
      </c>
      <c r="Q96" s="22">
        <f t="shared" si="211"/>
        <v>0</v>
      </c>
      <c r="R96" s="21">
        <v>0</v>
      </c>
      <c r="S96" s="22">
        <f t="shared" si="212"/>
        <v>0</v>
      </c>
      <c r="T96" s="21">
        <v>0</v>
      </c>
      <c r="U96" s="22">
        <f t="shared" si="216"/>
        <v>0</v>
      </c>
      <c r="V96" s="21">
        <v>0</v>
      </c>
      <c r="W96" s="21">
        <v>0</v>
      </c>
      <c r="X96" s="22">
        <f t="shared" si="217"/>
        <v>0</v>
      </c>
      <c r="Y96" s="21">
        <v>0</v>
      </c>
      <c r="Z96" s="21">
        <v>0</v>
      </c>
      <c r="AA96" s="22">
        <f t="shared" si="213"/>
        <v>0</v>
      </c>
      <c r="AB96" s="21">
        <v>0</v>
      </c>
      <c r="AC96" s="22">
        <f t="shared" si="218"/>
        <v>0</v>
      </c>
      <c r="AD96" s="21">
        <v>0</v>
      </c>
      <c r="AE96" s="22">
        <f t="shared" si="219"/>
        <v>0</v>
      </c>
      <c r="AF96" s="21">
        <v>0</v>
      </c>
      <c r="AG96" s="22">
        <f t="shared" si="220"/>
        <v>0</v>
      </c>
      <c r="AH96" s="21">
        <v>0</v>
      </c>
      <c r="AI96" s="22">
        <f t="shared" si="221"/>
        <v>0</v>
      </c>
      <c r="AJ96" s="21">
        <v>0</v>
      </c>
      <c r="AK96" s="22">
        <f t="shared" si="222"/>
        <v>0</v>
      </c>
      <c r="AL96" s="21">
        <v>0</v>
      </c>
      <c r="AM96" s="22">
        <f t="shared" si="223"/>
        <v>0</v>
      </c>
      <c r="AN96" s="21">
        <v>0</v>
      </c>
      <c r="AO96" s="22">
        <f t="shared" si="224"/>
        <v>0</v>
      </c>
      <c r="AP96" s="21">
        <v>0</v>
      </c>
      <c r="AQ96" s="21">
        <v>0</v>
      </c>
      <c r="AR96" s="22">
        <f t="shared" si="225"/>
        <v>0</v>
      </c>
      <c r="AS96" s="21">
        <v>0</v>
      </c>
      <c r="AT96" s="9" t="s">
        <v>80</v>
      </c>
      <c r="AU96" s="21" t="str">
        <f t="shared" si="214"/>
        <v>принято</v>
      </c>
      <c r="AV96" s="24" t="str">
        <f t="shared" si="215"/>
        <v>принято</v>
      </c>
      <c r="AW96" s="24" t="str">
        <f t="shared" si="226"/>
        <v>принято</v>
      </c>
      <c r="AX96" s="24" t="str">
        <f t="shared" si="227"/>
        <v>принято</v>
      </c>
    </row>
    <row r="97" spans="1:50" ht="54.75" customHeight="1" x14ac:dyDescent="0.3">
      <c r="A97" s="24" t="s">
        <v>119</v>
      </c>
      <c r="B97" s="24" t="s">
        <v>120</v>
      </c>
      <c r="C97" s="24" t="s">
        <v>116</v>
      </c>
      <c r="D97" s="29" t="s">
        <v>806</v>
      </c>
      <c r="E97" s="28" t="s">
        <v>41</v>
      </c>
      <c r="F97" s="24" t="s">
        <v>76</v>
      </c>
      <c r="G97" s="21">
        <v>0</v>
      </c>
      <c r="H97" s="21">
        <v>0</v>
      </c>
      <c r="I97" s="22">
        <f t="shared" si="207"/>
        <v>0</v>
      </c>
      <c r="J97" s="21">
        <v>0</v>
      </c>
      <c r="K97" s="22">
        <f t="shared" si="208"/>
        <v>0</v>
      </c>
      <c r="L97" s="21">
        <v>0</v>
      </c>
      <c r="M97" s="22">
        <f t="shared" si="209"/>
        <v>0</v>
      </c>
      <c r="N97" s="21">
        <v>0</v>
      </c>
      <c r="O97" s="22">
        <f t="shared" si="210"/>
        <v>0</v>
      </c>
      <c r="P97" s="21">
        <v>0</v>
      </c>
      <c r="Q97" s="22">
        <f t="shared" si="211"/>
        <v>0</v>
      </c>
      <c r="R97" s="21">
        <v>0</v>
      </c>
      <c r="S97" s="22">
        <f t="shared" si="212"/>
        <v>0</v>
      </c>
      <c r="T97" s="21">
        <v>0</v>
      </c>
      <c r="U97" s="22">
        <f>IFERROR(T97/G97,0)</f>
        <v>0</v>
      </c>
      <c r="V97" s="21">
        <v>0</v>
      </c>
      <c r="W97" s="21">
        <v>0</v>
      </c>
      <c r="X97" s="22">
        <f>IFERROR(W97/G97,0)</f>
        <v>0</v>
      </c>
      <c r="Y97" s="21">
        <v>0</v>
      </c>
      <c r="Z97" s="21">
        <v>0</v>
      </c>
      <c r="AA97" s="22">
        <f t="shared" si="213"/>
        <v>0</v>
      </c>
      <c r="AB97" s="21">
        <v>0</v>
      </c>
      <c r="AC97" s="22">
        <f>IFERROR(AB97/G97,0)</f>
        <v>0</v>
      </c>
      <c r="AD97" s="21">
        <v>0</v>
      </c>
      <c r="AE97" s="22">
        <f>IFERROR(AD97/G97,0)</f>
        <v>0</v>
      </c>
      <c r="AF97" s="21">
        <v>0</v>
      </c>
      <c r="AG97" s="22">
        <f>IFERROR(AF97/G97,0)</f>
        <v>0</v>
      </c>
      <c r="AH97" s="21">
        <v>0</v>
      </c>
      <c r="AI97" s="22">
        <f>IFERROR(AH97/G97,0)</f>
        <v>0</v>
      </c>
      <c r="AJ97" s="21">
        <v>0</v>
      </c>
      <c r="AK97" s="22">
        <f>IFERROR(AJ97/G97,0)</f>
        <v>0</v>
      </c>
      <c r="AL97" s="21">
        <v>0</v>
      </c>
      <c r="AM97" s="22">
        <f>IFERROR(AL97/G97,0)</f>
        <v>0</v>
      </c>
      <c r="AN97" s="21">
        <v>0</v>
      </c>
      <c r="AO97" s="22">
        <f>IFERROR(AN97/G97,0)</f>
        <v>0</v>
      </c>
      <c r="AP97" s="21">
        <v>0</v>
      </c>
      <c r="AQ97" s="21">
        <v>0</v>
      </c>
      <c r="AR97" s="22">
        <f>IFERROR(AQ97/G97,0)</f>
        <v>0</v>
      </c>
      <c r="AS97" s="21">
        <v>0</v>
      </c>
      <c r="AT97" s="9" t="s">
        <v>80</v>
      </c>
      <c r="AU97" s="25" t="str">
        <f t="shared" si="214"/>
        <v>принято</v>
      </c>
      <c r="AV97" s="24" t="str">
        <f t="shared" si="215"/>
        <v>принято</v>
      </c>
      <c r="AW97" s="24" t="str">
        <f t="shared" si="226"/>
        <v>принято</v>
      </c>
      <c r="AX97" s="24" t="str">
        <f t="shared" si="227"/>
        <v>принято</v>
      </c>
    </row>
    <row r="98" spans="1:50" ht="54.75" customHeight="1" x14ac:dyDescent="0.3">
      <c r="A98" s="31" t="s">
        <v>121</v>
      </c>
      <c r="B98" s="31" t="s">
        <v>120</v>
      </c>
      <c r="C98" s="31" t="s">
        <v>116</v>
      </c>
      <c r="D98" s="32" t="s">
        <v>807</v>
      </c>
      <c r="E98" s="28" t="s">
        <v>34</v>
      </c>
      <c r="F98" s="30" t="s">
        <v>68</v>
      </c>
      <c r="G98" s="33">
        <v>42</v>
      </c>
      <c r="H98" s="34">
        <v>0</v>
      </c>
      <c r="I98" s="43">
        <f t="shared" si="207"/>
        <v>0</v>
      </c>
      <c r="J98" s="34">
        <v>0</v>
      </c>
      <c r="K98" s="43">
        <f>IFERROR(J98/G98,0)</f>
        <v>0</v>
      </c>
      <c r="L98" s="34">
        <v>0</v>
      </c>
      <c r="M98" s="43">
        <f t="shared" si="209"/>
        <v>0</v>
      </c>
      <c r="N98" s="34">
        <v>0</v>
      </c>
      <c r="O98" s="43">
        <f t="shared" si="210"/>
        <v>0</v>
      </c>
      <c r="P98" s="34">
        <v>0</v>
      </c>
      <c r="Q98" s="43">
        <f>IFERROR(P98/#REF!,0)</f>
        <v>0</v>
      </c>
      <c r="R98" s="34">
        <v>0</v>
      </c>
      <c r="S98" s="43">
        <f>IFERROR(R98/#REF!,0)</f>
        <v>0</v>
      </c>
      <c r="T98" s="35">
        <v>42</v>
      </c>
      <c r="U98" s="44">
        <v>1</v>
      </c>
      <c r="V98" s="21">
        <v>0</v>
      </c>
      <c r="W98" s="21">
        <v>0</v>
      </c>
      <c r="X98" s="22">
        <f t="shared" ref="X98:X115" si="228">IFERROR(W98/G98,0)</f>
        <v>0</v>
      </c>
      <c r="Y98" s="21">
        <v>0</v>
      </c>
      <c r="Z98" s="21">
        <v>0</v>
      </c>
      <c r="AA98" s="22">
        <f t="shared" si="213"/>
        <v>0</v>
      </c>
      <c r="AB98" s="36">
        <v>5</v>
      </c>
      <c r="AC98" s="43">
        <f t="shared" ref="AC98:AC112" si="229">IFERROR(AB98/K98,0)</f>
        <v>0</v>
      </c>
      <c r="AD98" s="34">
        <v>0</v>
      </c>
      <c r="AE98" s="43">
        <f>IFERROR(AD98/K98,0)</f>
        <v>0</v>
      </c>
      <c r="AF98" s="36">
        <v>15</v>
      </c>
      <c r="AG98" s="43">
        <f t="shared" ref="AG98:AG112" si="230">IFERROR(AF98/K98,0)</f>
        <v>0</v>
      </c>
      <c r="AH98" s="34">
        <v>0</v>
      </c>
      <c r="AI98" s="43">
        <f>IFERROR(AH98/K98,0)</f>
        <v>0</v>
      </c>
      <c r="AJ98" s="34">
        <v>0</v>
      </c>
      <c r="AK98" s="43">
        <f>IFERROR(AJ98/K98,0)</f>
        <v>0</v>
      </c>
      <c r="AL98" s="21">
        <v>0</v>
      </c>
      <c r="AM98" s="22">
        <f t="shared" ref="AM98:AM115" si="231">IFERROR(AL98/G98,0)</f>
        <v>0</v>
      </c>
      <c r="AN98" s="36">
        <v>22</v>
      </c>
      <c r="AO98" s="51" t="s">
        <v>823</v>
      </c>
      <c r="AP98" s="21">
        <v>0</v>
      </c>
      <c r="AQ98" s="21">
        <v>0</v>
      </c>
      <c r="AR98" s="22">
        <f t="shared" ref="AR98:AR115" si="232">IFERROR(AQ98/G98,0)</f>
        <v>0</v>
      </c>
      <c r="AS98" s="21">
        <v>0</v>
      </c>
      <c r="AT98" s="9" t="s">
        <v>80</v>
      </c>
      <c r="AU98" s="25" t="str">
        <f t="shared" ref="AU98:AU115" si="233">IF(G98=H98+J98+N98+T98+W98+L98+P98+R98+Z98,"принято","ВЫПУСК НЕ СОВПАДАЕТ С СУММОЙ ПО ГРАФАМ")</f>
        <v>принято</v>
      </c>
      <c r="AV98" s="24" t="str">
        <f t="shared" ref="AV98:AV115" si="234">IF(G98=AB98+AD98+AH98+AJ98+AL98+AF98+AN98+AQ98,"принято","ВЫПУСК НЕ СОВПАДАЕТ С СУММОЙ ПО ГРАФАМ")</f>
        <v>принято</v>
      </c>
      <c r="AW98" s="24" t="str">
        <f t="shared" ref="AW98:AW115" si="235">IF(A98&lt;&gt;0,IF(A98&lt;&gt;0,IF(A98&lt;&gt;0,IF(B98&lt;&gt;0,IF(C98&lt;&gt;0,IF(D98&lt;&gt;0,"принято","ГРАФЫ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ПОЛНОСТЬЮ"),"ГРАФЫ ЗАПОЛНЕНЫ НЕ ПОЛНОСТЬЮ")</f>
        <v>принято</v>
      </c>
      <c r="AX98" s="24" t="str">
        <f t="shared" ref="AX98:AX115" si="236">IF(C98="ПОО","принято",IF(C98="ОО ВО","принято",IF(C98=0,"принято","ВВЕДЕНЫ НЕКОРРЕКТНЫЕ ЗНАЧЕНИЯ")))</f>
        <v>принято</v>
      </c>
    </row>
    <row r="99" spans="1:50" ht="54.75" customHeight="1" x14ac:dyDescent="0.3">
      <c r="A99" s="31" t="s">
        <v>121</v>
      </c>
      <c r="B99" s="31" t="s">
        <v>120</v>
      </c>
      <c r="C99" s="31" t="s">
        <v>116</v>
      </c>
      <c r="D99" s="37" t="s">
        <v>200</v>
      </c>
      <c r="E99" s="28" t="s">
        <v>34</v>
      </c>
      <c r="F99" s="30" t="s">
        <v>68</v>
      </c>
      <c r="G99" s="38">
        <v>49</v>
      </c>
      <c r="H99" s="38">
        <v>2</v>
      </c>
      <c r="I99" s="43">
        <f t="shared" si="207"/>
        <v>4.0816326530612242E-2</v>
      </c>
      <c r="J99" s="34">
        <v>0</v>
      </c>
      <c r="K99" s="43">
        <f>IFERROR(J99/G99,0)</f>
        <v>0</v>
      </c>
      <c r="L99" s="38">
        <v>7</v>
      </c>
      <c r="M99" s="43">
        <f t="shared" si="209"/>
        <v>0.14285714285714285</v>
      </c>
      <c r="N99" s="34">
        <v>0</v>
      </c>
      <c r="O99" s="43">
        <f t="shared" si="210"/>
        <v>0</v>
      </c>
      <c r="P99" s="36">
        <v>9</v>
      </c>
      <c r="Q99" s="43">
        <f>IFERROR(P99/#REF!,0)</f>
        <v>0</v>
      </c>
      <c r="R99" s="34">
        <v>0</v>
      </c>
      <c r="S99" s="43">
        <f>IFERROR(R99/#REF!,0)</f>
        <v>0</v>
      </c>
      <c r="T99" s="36">
        <v>31</v>
      </c>
      <c r="U99" s="44">
        <f>T99*100%/49</f>
        <v>0.63265306122448983</v>
      </c>
      <c r="V99" s="21">
        <v>0</v>
      </c>
      <c r="W99" s="21">
        <v>0</v>
      </c>
      <c r="X99" s="22">
        <f t="shared" si="228"/>
        <v>0</v>
      </c>
      <c r="Y99" s="21">
        <v>0</v>
      </c>
      <c r="Z99" s="21">
        <v>0</v>
      </c>
      <c r="AA99" s="22">
        <f t="shared" si="213"/>
        <v>0</v>
      </c>
      <c r="AB99" s="36">
        <v>10</v>
      </c>
      <c r="AC99" s="43">
        <f t="shared" si="229"/>
        <v>0</v>
      </c>
      <c r="AD99" s="34">
        <v>0</v>
      </c>
      <c r="AE99" s="43">
        <f>IFERROR(AD99/K99,0)</f>
        <v>0</v>
      </c>
      <c r="AF99" s="36">
        <v>20</v>
      </c>
      <c r="AG99" s="43">
        <f t="shared" si="230"/>
        <v>0</v>
      </c>
      <c r="AH99" s="36">
        <v>9</v>
      </c>
      <c r="AI99" s="43">
        <f>IFERROR(AH99/K99,0)</f>
        <v>0</v>
      </c>
      <c r="AJ99" s="34">
        <v>0</v>
      </c>
      <c r="AK99" s="43">
        <f>IFERROR(AJ99/K99,0)</f>
        <v>0</v>
      </c>
      <c r="AL99" s="21">
        <v>0</v>
      </c>
      <c r="AM99" s="22">
        <f t="shared" si="231"/>
        <v>0</v>
      </c>
      <c r="AN99" s="36">
        <v>10</v>
      </c>
      <c r="AO99" s="50" t="s">
        <v>814</v>
      </c>
      <c r="AP99" s="21">
        <v>0</v>
      </c>
      <c r="AQ99" s="21">
        <v>0</v>
      </c>
      <c r="AR99" s="22">
        <f t="shared" si="232"/>
        <v>0</v>
      </c>
      <c r="AS99" s="21">
        <v>0</v>
      </c>
      <c r="AT99" s="9" t="s">
        <v>80</v>
      </c>
      <c r="AU99" s="25" t="str">
        <f t="shared" si="233"/>
        <v>принято</v>
      </c>
      <c r="AV99" s="24" t="str">
        <f t="shared" si="234"/>
        <v>принято</v>
      </c>
      <c r="AW99" s="24" t="str">
        <f t="shared" si="235"/>
        <v>принято</v>
      </c>
      <c r="AX99" s="24" t="str">
        <f t="shared" si="236"/>
        <v>принято</v>
      </c>
    </row>
    <row r="100" spans="1:50" ht="54.75" customHeight="1" x14ac:dyDescent="0.3">
      <c r="A100" s="31" t="s">
        <v>121</v>
      </c>
      <c r="B100" s="31" t="s">
        <v>120</v>
      </c>
      <c r="C100" s="31" t="s">
        <v>116</v>
      </c>
      <c r="D100" s="37" t="s">
        <v>799</v>
      </c>
      <c r="E100" s="28" t="s">
        <v>34</v>
      </c>
      <c r="F100" s="30" t="s">
        <v>68</v>
      </c>
      <c r="G100" s="38">
        <v>85</v>
      </c>
      <c r="H100" s="38">
        <v>21</v>
      </c>
      <c r="I100" s="43">
        <f t="shared" si="207"/>
        <v>0.24705882352941178</v>
      </c>
      <c r="J100" s="34">
        <v>0</v>
      </c>
      <c r="K100" s="43">
        <f t="shared" ref="I100:K108" si="237">IFERROR(J100/I100,0)</f>
        <v>0</v>
      </c>
      <c r="L100" s="38">
        <v>4</v>
      </c>
      <c r="M100" s="43">
        <f t="shared" si="209"/>
        <v>4.7058823529411764E-2</v>
      </c>
      <c r="N100" s="34">
        <v>0</v>
      </c>
      <c r="O100" s="43">
        <f t="shared" si="210"/>
        <v>0</v>
      </c>
      <c r="P100" s="34">
        <v>0</v>
      </c>
      <c r="Q100" s="43">
        <f t="shared" ref="Q100:Q104" si="238">IFERROR(P100/O100,0)</f>
        <v>0</v>
      </c>
      <c r="R100" s="34">
        <v>0</v>
      </c>
      <c r="S100" s="43">
        <f>IFERROR(R100/#REF!,0)</f>
        <v>0</v>
      </c>
      <c r="T100" s="36">
        <v>60</v>
      </c>
      <c r="U100" s="44">
        <f>T100*100%/85</f>
        <v>0.70588235294117652</v>
      </c>
      <c r="V100" s="21">
        <v>0</v>
      </c>
      <c r="W100" s="21">
        <v>0</v>
      </c>
      <c r="X100" s="22">
        <f t="shared" si="228"/>
        <v>0</v>
      </c>
      <c r="Y100" s="21">
        <v>0</v>
      </c>
      <c r="Z100" s="21">
        <v>0</v>
      </c>
      <c r="AA100" s="22">
        <f t="shared" si="213"/>
        <v>0</v>
      </c>
      <c r="AB100" s="36">
        <v>10</v>
      </c>
      <c r="AC100" s="43">
        <f t="shared" si="229"/>
        <v>0</v>
      </c>
      <c r="AD100" s="34">
        <v>0</v>
      </c>
      <c r="AE100" s="43">
        <f t="shared" ref="AE100:AE102" si="239">IFERROR(AD100/AC100,0)</f>
        <v>0</v>
      </c>
      <c r="AF100" s="36">
        <v>30</v>
      </c>
      <c r="AG100" s="43">
        <f t="shared" si="230"/>
        <v>0</v>
      </c>
      <c r="AH100" s="34">
        <v>0</v>
      </c>
      <c r="AI100" s="43">
        <f t="shared" ref="AI100:AI104" si="240">IFERROR(AH100/AG100,0)</f>
        <v>0</v>
      </c>
      <c r="AJ100" s="34">
        <v>0</v>
      </c>
      <c r="AK100" s="43">
        <f t="shared" ref="AK100:AK102" si="241">IFERROR(AJ100/AI100,0)</f>
        <v>0</v>
      </c>
      <c r="AL100" s="21">
        <v>0</v>
      </c>
      <c r="AM100" s="22">
        <f t="shared" si="231"/>
        <v>0</v>
      </c>
      <c r="AN100" s="36">
        <v>45</v>
      </c>
      <c r="AO100" s="50" t="s">
        <v>815</v>
      </c>
      <c r="AP100" s="21">
        <v>0</v>
      </c>
      <c r="AQ100" s="21">
        <v>0</v>
      </c>
      <c r="AR100" s="22">
        <f t="shared" si="232"/>
        <v>0</v>
      </c>
      <c r="AS100" s="21">
        <v>0</v>
      </c>
      <c r="AT100" s="9" t="s">
        <v>80</v>
      </c>
      <c r="AU100" s="25" t="str">
        <f t="shared" si="233"/>
        <v>принято</v>
      </c>
      <c r="AV100" s="24" t="str">
        <f t="shared" si="234"/>
        <v>принято</v>
      </c>
      <c r="AW100" s="24" t="str">
        <f t="shared" si="235"/>
        <v>принято</v>
      </c>
      <c r="AX100" s="24" t="str">
        <f t="shared" si="236"/>
        <v>принято</v>
      </c>
    </row>
    <row r="101" spans="1:50" ht="54.75" customHeight="1" x14ac:dyDescent="0.3">
      <c r="A101" s="31" t="s">
        <v>121</v>
      </c>
      <c r="B101" s="31" t="s">
        <v>120</v>
      </c>
      <c r="C101" s="31" t="s">
        <v>116</v>
      </c>
      <c r="D101" s="37" t="s">
        <v>808</v>
      </c>
      <c r="E101" s="28" t="s">
        <v>34</v>
      </c>
      <c r="F101" s="30" t="s">
        <v>68</v>
      </c>
      <c r="G101" s="39">
        <v>29</v>
      </c>
      <c r="H101" s="39">
        <v>2</v>
      </c>
      <c r="I101" s="43">
        <f t="shared" si="207"/>
        <v>6.8965517241379309E-2</v>
      </c>
      <c r="J101" s="34">
        <v>0</v>
      </c>
      <c r="K101" s="43">
        <f t="shared" si="237"/>
        <v>0</v>
      </c>
      <c r="L101" s="39">
        <v>18</v>
      </c>
      <c r="M101" s="43">
        <f t="shared" si="209"/>
        <v>0.62068965517241381</v>
      </c>
      <c r="N101" s="34">
        <v>0</v>
      </c>
      <c r="O101" s="43">
        <f t="shared" si="210"/>
        <v>0</v>
      </c>
      <c r="P101" s="34">
        <v>0</v>
      </c>
      <c r="Q101" s="43">
        <f t="shared" si="238"/>
        <v>0</v>
      </c>
      <c r="R101" s="34">
        <v>0</v>
      </c>
      <c r="S101" s="43">
        <f>IFERROR(R101/#REF!,0)</f>
        <v>0</v>
      </c>
      <c r="T101" s="36">
        <v>9</v>
      </c>
      <c r="U101" s="44">
        <f t="shared" ref="U101:U112" si="242">T101*100%/42</f>
        <v>0.21428571428571427</v>
      </c>
      <c r="V101" s="21">
        <v>0</v>
      </c>
      <c r="W101" s="21">
        <v>0</v>
      </c>
      <c r="X101" s="22">
        <f t="shared" si="228"/>
        <v>0</v>
      </c>
      <c r="Y101" s="21">
        <v>0</v>
      </c>
      <c r="Z101" s="21">
        <v>0</v>
      </c>
      <c r="AA101" s="22">
        <f t="shared" si="213"/>
        <v>0</v>
      </c>
      <c r="AB101" s="36">
        <v>5</v>
      </c>
      <c r="AC101" s="43">
        <f t="shared" si="229"/>
        <v>0</v>
      </c>
      <c r="AD101" s="34">
        <v>0</v>
      </c>
      <c r="AE101" s="43">
        <f t="shared" si="239"/>
        <v>0</v>
      </c>
      <c r="AF101" s="36">
        <v>10</v>
      </c>
      <c r="AG101" s="43">
        <f t="shared" si="230"/>
        <v>0</v>
      </c>
      <c r="AH101" s="34">
        <v>0</v>
      </c>
      <c r="AI101" s="43">
        <f t="shared" si="240"/>
        <v>0</v>
      </c>
      <c r="AJ101" s="34">
        <v>0</v>
      </c>
      <c r="AK101" s="43">
        <f t="shared" si="241"/>
        <v>0</v>
      </c>
      <c r="AL101" s="21">
        <v>0</v>
      </c>
      <c r="AM101" s="22">
        <f t="shared" si="231"/>
        <v>0</v>
      </c>
      <c r="AN101" s="36">
        <v>14</v>
      </c>
      <c r="AO101" s="43">
        <v>2.0799999999999999E-2</v>
      </c>
      <c r="AP101" s="21">
        <v>0</v>
      </c>
      <c r="AQ101" s="21">
        <v>0</v>
      </c>
      <c r="AR101" s="22">
        <f t="shared" si="232"/>
        <v>0</v>
      </c>
      <c r="AS101" s="21">
        <v>0</v>
      </c>
      <c r="AT101" s="9" t="s">
        <v>80</v>
      </c>
      <c r="AU101" s="25" t="str">
        <f t="shared" si="233"/>
        <v>принято</v>
      </c>
      <c r="AV101" s="24" t="str">
        <f t="shared" si="234"/>
        <v>принято</v>
      </c>
      <c r="AW101" s="24" t="str">
        <f t="shared" si="235"/>
        <v>принято</v>
      </c>
      <c r="AX101" s="24" t="str">
        <f t="shared" si="236"/>
        <v>принято</v>
      </c>
    </row>
    <row r="102" spans="1:50" ht="54.75" customHeight="1" x14ac:dyDescent="0.3">
      <c r="A102" s="31" t="s">
        <v>121</v>
      </c>
      <c r="B102" s="31" t="s">
        <v>120</v>
      </c>
      <c r="C102" s="31" t="s">
        <v>116</v>
      </c>
      <c r="D102" s="37" t="s">
        <v>809</v>
      </c>
      <c r="E102" s="28" t="s">
        <v>34</v>
      </c>
      <c r="F102" s="30" t="s">
        <v>68</v>
      </c>
      <c r="G102" s="38">
        <v>102</v>
      </c>
      <c r="H102" s="39">
        <v>45</v>
      </c>
      <c r="I102" s="43">
        <f t="shared" si="207"/>
        <v>0.44117647058823528</v>
      </c>
      <c r="J102" s="34">
        <v>0</v>
      </c>
      <c r="K102" s="43">
        <f t="shared" si="237"/>
        <v>0</v>
      </c>
      <c r="L102" s="39">
        <v>16</v>
      </c>
      <c r="M102" s="43">
        <f t="shared" si="209"/>
        <v>0.15686274509803921</v>
      </c>
      <c r="N102" s="39">
        <v>2</v>
      </c>
      <c r="O102" s="43">
        <f t="shared" si="210"/>
        <v>1.9607843137254902E-2</v>
      </c>
      <c r="P102" s="34">
        <v>0</v>
      </c>
      <c r="Q102" s="43">
        <f t="shared" si="238"/>
        <v>0</v>
      </c>
      <c r="R102" s="34">
        <v>0</v>
      </c>
      <c r="S102" s="43">
        <f>IFERROR(R102/#REF!,0)</f>
        <v>0</v>
      </c>
      <c r="T102" s="36">
        <v>39</v>
      </c>
      <c r="U102" s="44">
        <f>T102*100%/102</f>
        <v>0.38235294117647056</v>
      </c>
      <c r="V102" s="21">
        <v>0</v>
      </c>
      <c r="W102" s="21">
        <v>0</v>
      </c>
      <c r="X102" s="22">
        <f t="shared" si="228"/>
        <v>0</v>
      </c>
      <c r="Y102" s="21">
        <v>0</v>
      </c>
      <c r="Z102" s="21">
        <v>0</v>
      </c>
      <c r="AA102" s="22">
        <f t="shared" si="213"/>
        <v>0</v>
      </c>
      <c r="AB102" s="36">
        <v>20</v>
      </c>
      <c r="AC102" s="43">
        <f t="shared" si="229"/>
        <v>0</v>
      </c>
      <c r="AD102" s="34">
        <v>0</v>
      </c>
      <c r="AE102" s="43">
        <f t="shared" si="239"/>
        <v>0</v>
      </c>
      <c r="AF102" s="36">
        <v>25</v>
      </c>
      <c r="AG102" s="43">
        <f t="shared" si="230"/>
        <v>0</v>
      </c>
      <c r="AH102" s="34">
        <v>0</v>
      </c>
      <c r="AI102" s="43">
        <f t="shared" si="240"/>
        <v>0</v>
      </c>
      <c r="AJ102" s="34">
        <v>0</v>
      </c>
      <c r="AK102" s="43">
        <f t="shared" si="241"/>
        <v>0</v>
      </c>
      <c r="AL102" s="21">
        <v>0</v>
      </c>
      <c r="AM102" s="22">
        <f t="shared" si="231"/>
        <v>0</v>
      </c>
      <c r="AN102" s="36">
        <v>57</v>
      </c>
      <c r="AO102" s="50" t="s">
        <v>816</v>
      </c>
      <c r="AP102" s="21">
        <v>0</v>
      </c>
      <c r="AQ102" s="21">
        <v>0</v>
      </c>
      <c r="AR102" s="22">
        <f t="shared" si="232"/>
        <v>0</v>
      </c>
      <c r="AS102" s="21">
        <v>0</v>
      </c>
      <c r="AT102" s="9" t="s">
        <v>80</v>
      </c>
      <c r="AU102" s="25" t="str">
        <f t="shared" si="233"/>
        <v>принято</v>
      </c>
      <c r="AV102" s="24" t="str">
        <f t="shared" si="234"/>
        <v>принято</v>
      </c>
      <c r="AW102" s="24" t="str">
        <f t="shared" si="235"/>
        <v>принято</v>
      </c>
      <c r="AX102" s="24" t="str">
        <f t="shared" si="236"/>
        <v>принято</v>
      </c>
    </row>
    <row r="103" spans="1:50" ht="54.75" customHeight="1" x14ac:dyDescent="0.3">
      <c r="A103" s="38" t="s">
        <v>121</v>
      </c>
      <c r="B103" s="46" t="s">
        <v>120</v>
      </c>
      <c r="C103" s="46" t="s">
        <v>116</v>
      </c>
      <c r="D103" s="46" t="s">
        <v>800</v>
      </c>
      <c r="E103" s="28" t="s">
        <v>34</v>
      </c>
      <c r="F103" s="30" t="s">
        <v>68</v>
      </c>
      <c r="G103" s="48">
        <v>28</v>
      </c>
      <c r="H103" s="48">
        <v>17</v>
      </c>
      <c r="I103" s="47">
        <f t="shared" si="207"/>
        <v>0.6071428571428571</v>
      </c>
      <c r="J103" s="48">
        <v>0</v>
      </c>
      <c r="K103" s="48">
        <f t="shared" si="237"/>
        <v>0</v>
      </c>
      <c r="L103" s="48">
        <v>9</v>
      </c>
      <c r="M103" s="47">
        <f t="shared" si="209"/>
        <v>0.32142857142857145</v>
      </c>
      <c r="N103" s="48">
        <v>0</v>
      </c>
      <c r="O103" s="48">
        <f t="shared" si="210"/>
        <v>0</v>
      </c>
      <c r="P103" s="48">
        <v>0</v>
      </c>
      <c r="Q103" s="48">
        <f t="shared" si="238"/>
        <v>0</v>
      </c>
      <c r="R103" s="34">
        <v>0</v>
      </c>
      <c r="S103" s="43">
        <f>IFERROR(R103/#REF!,0)</f>
        <v>0</v>
      </c>
      <c r="T103" s="49">
        <v>2</v>
      </c>
      <c r="U103" s="43">
        <f t="shared" si="242"/>
        <v>4.7619047619047616E-2</v>
      </c>
      <c r="V103" s="21">
        <v>0</v>
      </c>
      <c r="W103" s="21">
        <v>0</v>
      </c>
      <c r="X103" s="22">
        <f t="shared" si="228"/>
        <v>0</v>
      </c>
      <c r="Y103" s="21">
        <v>0</v>
      </c>
      <c r="Z103" s="21">
        <v>0</v>
      </c>
      <c r="AA103" s="22">
        <f t="shared" si="213"/>
        <v>0</v>
      </c>
      <c r="AB103" s="49">
        <v>28</v>
      </c>
      <c r="AC103" s="43">
        <f t="shared" si="229"/>
        <v>0</v>
      </c>
      <c r="AD103" s="49">
        <v>0</v>
      </c>
      <c r="AE103" s="43">
        <f>IFERROR(AD103/#REF!,0)</f>
        <v>0</v>
      </c>
      <c r="AF103" s="49">
        <v>0</v>
      </c>
      <c r="AG103" s="43">
        <f t="shared" si="230"/>
        <v>0</v>
      </c>
      <c r="AH103" s="49">
        <v>0</v>
      </c>
      <c r="AI103" s="43">
        <f t="shared" si="240"/>
        <v>0</v>
      </c>
      <c r="AJ103" s="49">
        <v>0</v>
      </c>
      <c r="AK103" s="43">
        <f>IFERROR(AJ103/D103,0)</f>
        <v>0</v>
      </c>
      <c r="AL103" s="49">
        <v>0</v>
      </c>
      <c r="AM103" s="43">
        <f t="shared" si="231"/>
        <v>0</v>
      </c>
      <c r="AN103" s="49">
        <v>0</v>
      </c>
      <c r="AO103" s="43">
        <v>0</v>
      </c>
      <c r="AP103" s="21">
        <v>0</v>
      </c>
      <c r="AQ103" s="21">
        <v>0</v>
      </c>
      <c r="AR103" s="22">
        <f t="shared" si="232"/>
        <v>0</v>
      </c>
      <c r="AS103" s="21">
        <v>0</v>
      </c>
      <c r="AT103" s="9" t="s">
        <v>80</v>
      </c>
      <c r="AU103" s="25" t="str">
        <f t="shared" si="233"/>
        <v>принято</v>
      </c>
      <c r="AV103" s="24" t="str">
        <f t="shared" si="234"/>
        <v>принято</v>
      </c>
      <c r="AW103" s="24" t="str">
        <f t="shared" si="235"/>
        <v>принято</v>
      </c>
      <c r="AX103" s="24" t="str">
        <f t="shared" si="236"/>
        <v>принято</v>
      </c>
    </row>
    <row r="104" spans="1:50" ht="54.75" customHeight="1" x14ac:dyDescent="0.3">
      <c r="A104" s="31" t="s">
        <v>121</v>
      </c>
      <c r="B104" s="31" t="s">
        <v>120</v>
      </c>
      <c r="C104" s="31" t="s">
        <v>116</v>
      </c>
      <c r="D104" s="37" t="s">
        <v>810</v>
      </c>
      <c r="E104" s="28" t="s">
        <v>34</v>
      </c>
      <c r="F104" s="30" t="s">
        <v>68</v>
      </c>
      <c r="G104" s="38">
        <v>27</v>
      </c>
      <c r="H104" s="36">
        <v>0</v>
      </c>
      <c r="I104" s="43">
        <f t="shared" si="237"/>
        <v>0</v>
      </c>
      <c r="J104" s="34">
        <v>0</v>
      </c>
      <c r="K104" s="43">
        <f t="shared" si="237"/>
        <v>0</v>
      </c>
      <c r="L104" s="34">
        <v>0</v>
      </c>
      <c r="M104" s="43">
        <f t="shared" si="209"/>
        <v>0</v>
      </c>
      <c r="N104" s="34">
        <v>0</v>
      </c>
      <c r="O104" s="43">
        <f t="shared" si="210"/>
        <v>0</v>
      </c>
      <c r="P104" s="34">
        <v>0</v>
      </c>
      <c r="Q104" s="43">
        <f t="shared" si="238"/>
        <v>0</v>
      </c>
      <c r="R104" s="34">
        <v>0</v>
      </c>
      <c r="S104" s="43">
        <f>IFERROR(R104/#REF!,0)</f>
        <v>0</v>
      </c>
      <c r="T104" s="36">
        <v>27</v>
      </c>
      <c r="U104" s="44">
        <v>1</v>
      </c>
      <c r="V104" s="21">
        <v>0</v>
      </c>
      <c r="W104" s="21">
        <v>0</v>
      </c>
      <c r="X104" s="22">
        <f t="shared" si="228"/>
        <v>0</v>
      </c>
      <c r="Y104" s="21">
        <v>0</v>
      </c>
      <c r="Z104" s="21">
        <v>0</v>
      </c>
      <c r="AA104" s="22">
        <f t="shared" si="213"/>
        <v>0</v>
      </c>
      <c r="AB104" s="36">
        <v>10</v>
      </c>
      <c r="AC104" s="43">
        <f t="shared" si="229"/>
        <v>0</v>
      </c>
      <c r="AD104" s="34">
        <v>0</v>
      </c>
      <c r="AE104" s="43">
        <f t="shared" ref="AE104:AE108" si="243">IFERROR(AD104/AC104,0)</f>
        <v>0</v>
      </c>
      <c r="AF104" s="36">
        <v>10</v>
      </c>
      <c r="AG104" s="43">
        <f t="shared" si="230"/>
        <v>0</v>
      </c>
      <c r="AH104" s="34">
        <v>0</v>
      </c>
      <c r="AI104" s="43">
        <f t="shared" si="240"/>
        <v>0</v>
      </c>
      <c r="AJ104" s="34">
        <v>0</v>
      </c>
      <c r="AK104" s="43">
        <f t="shared" ref="AK104:AK108" si="244">IFERROR(AJ104/AI104,0)</f>
        <v>0</v>
      </c>
      <c r="AL104" s="21">
        <v>0</v>
      </c>
      <c r="AM104" s="22">
        <f t="shared" si="231"/>
        <v>0</v>
      </c>
      <c r="AN104" s="36">
        <v>7</v>
      </c>
      <c r="AO104" s="50" t="s">
        <v>817</v>
      </c>
      <c r="AP104" s="21">
        <v>0</v>
      </c>
      <c r="AQ104" s="21">
        <v>0</v>
      </c>
      <c r="AR104" s="22">
        <f t="shared" si="232"/>
        <v>0</v>
      </c>
      <c r="AS104" s="21">
        <v>0</v>
      </c>
      <c r="AT104" s="9" t="s">
        <v>80</v>
      </c>
      <c r="AU104" s="25" t="str">
        <f t="shared" si="233"/>
        <v>принято</v>
      </c>
      <c r="AV104" s="24" t="str">
        <f t="shared" si="234"/>
        <v>принято</v>
      </c>
      <c r="AW104" s="24" t="str">
        <f t="shared" si="235"/>
        <v>принято</v>
      </c>
      <c r="AX104" s="24" t="str">
        <f t="shared" si="236"/>
        <v>принято</v>
      </c>
    </row>
    <row r="105" spans="1:50" ht="54.75" customHeight="1" x14ac:dyDescent="0.3">
      <c r="A105" s="31" t="s">
        <v>121</v>
      </c>
      <c r="B105" s="31" t="s">
        <v>120</v>
      </c>
      <c r="C105" s="31" t="s">
        <v>116</v>
      </c>
      <c r="D105" s="37" t="s">
        <v>717</v>
      </c>
      <c r="E105" s="28" t="s">
        <v>34</v>
      </c>
      <c r="F105" s="30" t="s">
        <v>68</v>
      </c>
      <c r="G105" s="38">
        <v>16</v>
      </c>
      <c r="H105" s="36">
        <v>0</v>
      </c>
      <c r="I105" s="43">
        <f t="shared" si="237"/>
        <v>0</v>
      </c>
      <c r="J105" s="34">
        <v>0</v>
      </c>
      <c r="K105" s="43">
        <f t="shared" si="237"/>
        <v>0</v>
      </c>
      <c r="L105" s="36">
        <v>7</v>
      </c>
      <c r="M105" s="43">
        <f t="shared" si="209"/>
        <v>0.4375</v>
      </c>
      <c r="N105" s="34">
        <v>0</v>
      </c>
      <c r="O105" s="43">
        <f t="shared" si="210"/>
        <v>0</v>
      </c>
      <c r="P105" s="36">
        <v>2</v>
      </c>
      <c r="Q105" s="43">
        <v>0.125</v>
      </c>
      <c r="R105" s="34">
        <v>0</v>
      </c>
      <c r="S105" s="43">
        <f>IFERROR(R105/#REF!,0)</f>
        <v>0</v>
      </c>
      <c r="T105" s="36">
        <v>7</v>
      </c>
      <c r="U105" s="44">
        <f>T105*100%/16</f>
        <v>0.4375</v>
      </c>
      <c r="V105" s="21">
        <v>0</v>
      </c>
      <c r="W105" s="21">
        <v>0</v>
      </c>
      <c r="X105" s="22">
        <f t="shared" si="228"/>
        <v>0</v>
      </c>
      <c r="Y105" s="21">
        <v>0</v>
      </c>
      <c r="Z105" s="21">
        <v>0</v>
      </c>
      <c r="AA105" s="22">
        <f t="shared" si="213"/>
        <v>0</v>
      </c>
      <c r="AB105" s="36">
        <v>4</v>
      </c>
      <c r="AC105" s="50" t="s">
        <v>822</v>
      </c>
      <c r="AD105" s="34">
        <v>0</v>
      </c>
      <c r="AE105" s="43">
        <f t="shared" si="243"/>
        <v>0</v>
      </c>
      <c r="AF105" s="36">
        <v>10</v>
      </c>
      <c r="AG105" s="43">
        <v>0.625</v>
      </c>
      <c r="AH105" s="36">
        <v>2</v>
      </c>
      <c r="AI105" s="43">
        <v>0.125</v>
      </c>
      <c r="AJ105" s="34">
        <v>0</v>
      </c>
      <c r="AK105" s="43">
        <f t="shared" si="244"/>
        <v>0</v>
      </c>
      <c r="AL105" s="21">
        <v>0</v>
      </c>
      <c r="AM105" s="22">
        <f t="shared" si="231"/>
        <v>0</v>
      </c>
      <c r="AN105" s="34">
        <v>0</v>
      </c>
      <c r="AO105" s="43">
        <f t="shared" ref="AO105:AO109" si="245">SUM((AN105*100%/T105))</f>
        <v>0</v>
      </c>
      <c r="AP105" s="21">
        <v>0</v>
      </c>
      <c r="AQ105" s="21">
        <v>0</v>
      </c>
      <c r="AR105" s="22">
        <f t="shared" si="232"/>
        <v>0</v>
      </c>
      <c r="AS105" s="21">
        <v>0</v>
      </c>
      <c r="AT105" s="9" t="s">
        <v>80</v>
      </c>
      <c r="AU105" s="25" t="str">
        <f t="shared" si="233"/>
        <v>принято</v>
      </c>
      <c r="AV105" s="24" t="str">
        <f t="shared" si="234"/>
        <v>принято</v>
      </c>
      <c r="AW105" s="24" t="str">
        <f t="shared" si="235"/>
        <v>принято</v>
      </c>
      <c r="AX105" s="24" t="str">
        <f t="shared" si="236"/>
        <v>принято</v>
      </c>
    </row>
    <row r="106" spans="1:50" ht="54.75" customHeight="1" x14ac:dyDescent="0.3">
      <c r="A106" s="31" t="s">
        <v>121</v>
      </c>
      <c r="B106" s="31" t="s">
        <v>120</v>
      </c>
      <c r="C106" s="31" t="s">
        <v>116</v>
      </c>
      <c r="D106" s="37" t="s">
        <v>811</v>
      </c>
      <c r="E106" s="28" t="s">
        <v>34</v>
      </c>
      <c r="F106" s="30" t="s">
        <v>68</v>
      </c>
      <c r="G106" s="38">
        <v>58</v>
      </c>
      <c r="H106" s="39">
        <v>2</v>
      </c>
      <c r="I106" s="43">
        <f>IFERROR(H106/G106,0)</f>
        <v>3.4482758620689655E-2</v>
      </c>
      <c r="J106" s="34">
        <v>0</v>
      </c>
      <c r="K106" s="43">
        <f t="shared" si="237"/>
        <v>0</v>
      </c>
      <c r="L106" s="36">
        <v>10</v>
      </c>
      <c r="M106" s="43">
        <f t="shared" si="209"/>
        <v>0.17241379310344829</v>
      </c>
      <c r="N106" s="34">
        <v>0</v>
      </c>
      <c r="O106" s="43">
        <f t="shared" si="210"/>
        <v>0</v>
      </c>
      <c r="P106" s="34">
        <v>0</v>
      </c>
      <c r="Q106" s="43">
        <f t="shared" ref="Q106:Q107" si="246">IFERROR(P106/O106,0)</f>
        <v>0</v>
      </c>
      <c r="R106" s="34">
        <v>0</v>
      </c>
      <c r="S106" s="43">
        <f>IFERROR(R106/#REF!,0)</f>
        <v>0</v>
      </c>
      <c r="T106" s="36">
        <v>46</v>
      </c>
      <c r="U106" s="44">
        <f>T106*100%/58</f>
        <v>0.7931034482758621</v>
      </c>
      <c r="V106" s="21">
        <v>0</v>
      </c>
      <c r="W106" s="21">
        <v>0</v>
      </c>
      <c r="X106" s="22">
        <f t="shared" si="228"/>
        <v>0</v>
      </c>
      <c r="Y106" s="21">
        <v>0</v>
      </c>
      <c r="Z106" s="21">
        <v>0</v>
      </c>
      <c r="AA106" s="22">
        <f t="shared" si="213"/>
        <v>0</v>
      </c>
      <c r="AB106" s="36">
        <v>10</v>
      </c>
      <c r="AC106" s="43">
        <f t="shared" si="229"/>
        <v>0</v>
      </c>
      <c r="AD106" s="34">
        <v>0</v>
      </c>
      <c r="AE106" s="43">
        <f t="shared" si="243"/>
        <v>0</v>
      </c>
      <c r="AF106" s="36">
        <v>20</v>
      </c>
      <c r="AG106" s="43">
        <f t="shared" si="230"/>
        <v>0</v>
      </c>
      <c r="AH106" s="34">
        <v>0</v>
      </c>
      <c r="AI106" s="43">
        <f t="shared" ref="AI106:AI107" si="247">IFERROR(AH106/AG106,0)</f>
        <v>0</v>
      </c>
      <c r="AJ106" s="34">
        <v>0</v>
      </c>
      <c r="AK106" s="43">
        <f t="shared" si="244"/>
        <v>0</v>
      </c>
      <c r="AL106" s="21">
        <v>0</v>
      </c>
      <c r="AM106" s="22">
        <f t="shared" si="231"/>
        <v>0</v>
      </c>
      <c r="AN106" s="36">
        <v>28</v>
      </c>
      <c r="AO106" s="50" t="s">
        <v>818</v>
      </c>
      <c r="AP106" s="21">
        <v>0</v>
      </c>
      <c r="AQ106" s="21">
        <v>0</v>
      </c>
      <c r="AR106" s="22">
        <f t="shared" si="232"/>
        <v>0</v>
      </c>
      <c r="AS106" s="21">
        <v>0</v>
      </c>
      <c r="AT106" s="9" t="s">
        <v>80</v>
      </c>
      <c r="AU106" s="25" t="str">
        <f t="shared" si="233"/>
        <v>принято</v>
      </c>
      <c r="AV106" s="24" t="str">
        <f t="shared" si="234"/>
        <v>принято</v>
      </c>
      <c r="AW106" s="24" t="str">
        <f t="shared" si="235"/>
        <v>принято</v>
      </c>
      <c r="AX106" s="24" t="str">
        <f t="shared" si="236"/>
        <v>принято</v>
      </c>
    </row>
    <row r="107" spans="1:50" ht="54.75" customHeight="1" x14ac:dyDescent="0.3">
      <c r="A107" s="31" t="s">
        <v>121</v>
      </c>
      <c r="B107" s="31" t="s">
        <v>120</v>
      </c>
      <c r="C107" s="31" t="s">
        <v>116</v>
      </c>
      <c r="D107" s="37" t="s">
        <v>804</v>
      </c>
      <c r="E107" s="28" t="s">
        <v>34</v>
      </c>
      <c r="F107" s="30" t="s">
        <v>68</v>
      </c>
      <c r="G107" s="38">
        <v>38</v>
      </c>
      <c r="H107" s="36">
        <v>0</v>
      </c>
      <c r="I107" s="43">
        <f t="shared" si="237"/>
        <v>0</v>
      </c>
      <c r="J107" s="34">
        <v>0</v>
      </c>
      <c r="K107" s="43">
        <f t="shared" si="237"/>
        <v>0</v>
      </c>
      <c r="L107" s="36">
        <v>2</v>
      </c>
      <c r="M107" s="43">
        <f t="shared" si="209"/>
        <v>5.2631578947368418E-2</v>
      </c>
      <c r="N107" s="34">
        <v>0</v>
      </c>
      <c r="O107" s="43">
        <f t="shared" si="210"/>
        <v>0</v>
      </c>
      <c r="P107" s="34">
        <v>0</v>
      </c>
      <c r="Q107" s="43">
        <f t="shared" si="246"/>
        <v>0</v>
      </c>
      <c r="R107" s="34">
        <v>0</v>
      </c>
      <c r="S107" s="43">
        <f>IFERROR(R107/#REF!,0)</f>
        <v>0</v>
      </c>
      <c r="T107" s="36">
        <v>36</v>
      </c>
      <c r="U107" s="44">
        <f>T107*100%/38</f>
        <v>0.94736842105263153</v>
      </c>
      <c r="V107" s="21">
        <v>0</v>
      </c>
      <c r="W107" s="21">
        <v>0</v>
      </c>
      <c r="X107" s="22">
        <f t="shared" si="228"/>
        <v>0</v>
      </c>
      <c r="Y107" s="21">
        <v>0</v>
      </c>
      <c r="Z107" s="21">
        <v>0</v>
      </c>
      <c r="AA107" s="22">
        <f t="shared" si="213"/>
        <v>0</v>
      </c>
      <c r="AB107" s="36">
        <v>10</v>
      </c>
      <c r="AC107" s="43">
        <f t="shared" si="229"/>
        <v>0</v>
      </c>
      <c r="AD107" s="34">
        <v>0</v>
      </c>
      <c r="AE107" s="43">
        <f t="shared" si="243"/>
        <v>0</v>
      </c>
      <c r="AF107" s="36">
        <v>10</v>
      </c>
      <c r="AG107" s="43">
        <f t="shared" si="230"/>
        <v>0</v>
      </c>
      <c r="AH107" s="34">
        <v>0</v>
      </c>
      <c r="AI107" s="43">
        <f t="shared" si="247"/>
        <v>0</v>
      </c>
      <c r="AJ107" s="34">
        <v>0</v>
      </c>
      <c r="AK107" s="43">
        <f t="shared" si="244"/>
        <v>0</v>
      </c>
      <c r="AL107" s="21">
        <v>0</v>
      </c>
      <c r="AM107" s="22">
        <f t="shared" si="231"/>
        <v>0</v>
      </c>
      <c r="AN107" s="36">
        <v>18</v>
      </c>
      <c r="AO107" s="50" t="s">
        <v>819</v>
      </c>
      <c r="AP107" s="21">
        <v>0</v>
      </c>
      <c r="AQ107" s="21">
        <v>0</v>
      </c>
      <c r="AR107" s="22">
        <f t="shared" si="232"/>
        <v>0</v>
      </c>
      <c r="AS107" s="21">
        <v>0</v>
      </c>
      <c r="AT107" s="9" t="s">
        <v>80</v>
      </c>
      <c r="AU107" s="25" t="str">
        <f t="shared" si="233"/>
        <v>принято</v>
      </c>
      <c r="AV107" s="24" t="str">
        <f t="shared" si="234"/>
        <v>принято</v>
      </c>
      <c r="AW107" s="24" t="str">
        <f t="shared" si="235"/>
        <v>принято</v>
      </c>
      <c r="AX107" s="24" t="str">
        <f t="shared" si="236"/>
        <v>принято</v>
      </c>
    </row>
    <row r="108" spans="1:50" ht="54.75" customHeight="1" x14ac:dyDescent="0.3">
      <c r="A108" s="31" t="s">
        <v>121</v>
      </c>
      <c r="B108" s="31" t="s">
        <v>120</v>
      </c>
      <c r="C108" s="31" t="s">
        <v>116</v>
      </c>
      <c r="D108" s="37" t="s">
        <v>812</v>
      </c>
      <c r="E108" s="28" t="s">
        <v>34</v>
      </c>
      <c r="F108" s="30" t="s">
        <v>68</v>
      </c>
      <c r="G108" s="38">
        <v>51</v>
      </c>
      <c r="H108" s="39">
        <v>18</v>
      </c>
      <c r="I108" s="43">
        <f>IFERROR(H108/G108,0)</f>
        <v>0.35294117647058826</v>
      </c>
      <c r="J108" s="34">
        <v>0</v>
      </c>
      <c r="K108" s="43">
        <f t="shared" si="237"/>
        <v>0</v>
      </c>
      <c r="L108" s="39">
        <v>6</v>
      </c>
      <c r="M108" s="43">
        <f t="shared" si="209"/>
        <v>0.11764705882352941</v>
      </c>
      <c r="N108" s="39">
        <v>1</v>
      </c>
      <c r="O108" s="43">
        <f t="shared" si="210"/>
        <v>1.9607843137254902E-2</v>
      </c>
      <c r="P108" s="36">
        <v>13</v>
      </c>
      <c r="Q108" s="43">
        <f>IFERROR(P108/#REF!,0)</f>
        <v>0</v>
      </c>
      <c r="R108" s="34">
        <v>0</v>
      </c>
      <c r="S108" s="43">
        <f>IFERROR(R108/#REF!,0)</f>
        <v>0</v>
      </c>
      <c r="T108" s="36">
        <v>13</v>
      </c>
      <c r="U108" s="44">
        <f>T108*100%/51</f>
        <v>0.25490196078431371</v>
      </c>
      <c r="V108" s="21">
        <v>0</v>
      </c>
      <c r="W108" s="21">
        <v>0</v>
      </c>
      <c r="X108" s="22">
        <f t="shared" si="228"/>
        <v>0</v>
      </c>
      <c r="Y108" s="21">
        <v>0</v>
      </c>
      <c r="Z108" s="21">
        <v>0</v>
      </c>
      <c r="AA108" s="22">
        <f t="shared" si="213"/>
        <v>0</v>
      </c>
      <c r="AB108" s="36">
        <v>10</v>
      </c>
      <c r="AC108" s="50" t="s">
        <v>821</v>
      </c>
      <c r="AD108" s="34">
        <v>0</v>
      </c>
      <c r="AE108" s="43">
        <f t="shared" si="243"/>
        <v>0</v>
      </c>
      <c r="AF108" s="36">
        <v>10</v>
      </c>
      <c r="AG108" s="43">
        <v>0.1961</v>
      </c>
      <c r="AH108" s="36">
        <v>13</v>
      </c>
      <c r="AI108" s="43">
        <v>0.25490000000000002</v>
      </c>
      <c r="AJ108" s="34">
        <v>0</v>
      </c>
      <c r="AK108" s="43">
        <f t="shared" si="244"/>
        <v>0</v>
      </c>
      <c r="AL108" s="21">
        <v>0</v>
      </c>
      <c r="AM108" s="22">
        <f t="shared" si="231"/>
        <v>0</v>
      </c>
      <c r="AN108" s="36">
        <v>18</v>
      </c>
      <c r="AO108" s="50" t="s">
        <v>820</v>
      </c>
      <c r="AP108" s="21">
        <v>0</v>
      </c>
      <c r="AQ108" s="21">
        <v>0</v>
      </c>
      <c r="AR108" s="22">
        <f t="shared" si="232"/>
        <v>0</v>
      </c>
      <c r="AS108" s="21">
        <v>0</v>
      </c>
      <c r="AT108" s="9" t="s">
        <v>80</v>
      </c>
      <c r="AU108" s="25" t="str">
        <f t="shared" si="233"/>
        <v>принято</v>
      </c>
      <c r="AV108" s="24" t="str">
        <f t="shared" si="234"/>
        <v>принято</v>
      </c>
      <c r="AW108" s="24" t="str">
        <f t="shared" si="235"/>
        <v>принято</v>
      </c>
      <c r="AX108" s="24" t="str">
        <f t="shared" si="236"/>
        <v>принято</v>
      </c>
    </row>
    <row r="109" spans="1:50" ht="54.75" customHeight="1" x14ac:dyDescent="0.3">
      <c r="A109" s="31" t="s">
        <v>121</v>
      </c>
      <c r="B109" s="31" t="s">
        <v>120</v>
      </c>
      <c r="C109" s="31" t="s">
        <v>116</v>
      </c>
      <c r="D109" s="40" t="s">
        <v>800</v>
      </c>
      <c r="E109" s="28" t="s">
        <v>35</v>
      </c>
      <c r="F109" s="24" t="s">
        <v>70</v>
      </c>
      <c r="G109" s="36">
        <v>9</v>
      </c>
      <c r="H109" s="36">
        <v>3</v>
      </c>
      <c r="I109" s="43">
        <f>IFERROR(H109/G109,0)</f>
        <v>0.33333333333333331</v>
      </c>
      <c r="J109" s="34">
        <v>0</v>
      </c>
      <c r="K109" s="43">
        <f t="shared" ref="K109:K112" si="248">IFERROR(J109/G109,0)</f>
        <v>0</v>
      </c>
      <c r="L109" s="34">
        <v>0</v>
      </c>
      <c r="M109" s="43">
        <f t="shared" si="209"/>
        <v>0</v>
      </c>
      <c r="N109" s="34">
        <v>0</v>
      </c>
      <c r="O109" s="43">
        <f t="shared" si="210"/>
        <v>0</v>
      </c>
      <c r="P109" s="34">
        <v>0</v>
      </c>
      <c r="Q109" s="43">
        <f t="shared" ref="Q109" si="249">IFERROR(P109/#REF!,0)</f>
        <v>0</v>
      </c>
      <c r="R109" s="34">
        <v>0</v>
      </c>
      <c r="S109" s="43">
        <f>IFERROR(R109/#REF!,0)</f>
        <v>0</v>
      </c>
      <c r="T109" s="36">
        <v>6</v>
      </c>
      <c r="U109" s="44">
        <v>0.66669999999999996</v>
      </c>
      <c r="V109" s="21">
        <v>0</v>
      </c>
      <c r="W109" s="21">
        <v>0</v>
      </c>
      <c r="X109" s="22">
        <f t="shared" si="228"/>
        <v>0</v>
      </c>
      <c r="Y109" s="21">
        <v>0</v>
      </c>
      <c r="Z109" s="21">
        <v>0</v>
      </c>
      <c r="AA109" s="22">
        <f t="shared" si="213"/>
        <v>0</v>
      </c>
      <c r="AB109" s="36">
        <v>3</v>
      </c>
      <c r="AC109" s="43">
        <f t="shared" si="229"/>
        <v>0</v>
      </c>
      <c r="AD109" s="34">
        <v>0</v>
      </c>
      <c r="AE109" s="43">
        <f t="shared" ref="AE109:AE111" si="250">IFERROR(AD109/K109,0)</f>
        <v>0</v>
      </c>
      <c r="AF109" s="36">
        <v>6</v>
      </c>
      <c r="AG109" s="43">
        <f t="shared" si="230"/>
        <v>0</v>
      </c>
      <c r="AH109" s="34">
        <v>0</v>
      </c>
      <c r="AI109" s="43">
        <f t="shared" ref="AI109:AI112" si="251">IFERROR(AH109/K109,0)</f>
        <v>0</v>
      </c>
      <c r="AJ109" s="34">
        <v>0</v>
      </c>
      <c r="AK109" s="43">
        <f t="shared" ref="AK109:AK112" si="252">IFERROR(AJ109/K109,0)</f>
        <v>0</v>
      </c>
      <c r="AL109" s="21">
        <v>0</v>
      </c>
      <c r="AM109" s="22">
        <f t="shared" si="231"/>
        <v>0</v>
      </c>
      <c r="AN109" s="34">
        <v>0</v>
      </c>
      <c r="AO109" s="43">
        <f t="shared" si="245"/>
        <v>0</v>
      </c>
      <c r="AP109" s="21">
        <v>0</v>
      </c>
      <c r="AQ109" s="21">
        <v>0</v>
      </c>
      <c r="AR109" s="22">
        <f t="shared" si="232"/>
        <v>0</v>
      </c>
      <c r="AS109" s="21">
        <v>0</v>
      </c>
      <c r="AT109" s="9" t="s">
        <v>80</v>
      </c>
      <c r="AU109" s="25" t="str">
        <f t="shared" si="233"/>
        <v>принято</v>
      </c>
      <c r="AV109" s="24" t="str">
        <f t="shared" si="234"/>
        <v>принято</v>
      </c>
      <c r="AW109" s="24" t="str">
        <f t="shared" si="235"/>
        <v>принято</v>
      </c>
      <c r="AX109" s="24" t="str">
        <f t="shared" si="236"/>
        <v>принято</v>
      </c>
    </row>
    <row r="110" spans="1:50" ht="54.75" customHeight="1" x14ac:dyDescent="0.3">
      <c r="A110" s="31" t="s">
        <v>121</v>
      </c>
      <c r="B110" s="31" t="s">
        <v>120</v>
      </c>
      <c r="C110" s="31" t="s">
        <v>116</v>
      </c>
      <c r="D110" s="40" t="s">
        <v>800</v>
      </c>
      <c r="E110" s="28" t="s">
        <v>36</v>
      </c>
      <c r="F110" s="24" t="s">
        <v>71</v>
      </c>
      <c r="G110" s="36">
        <v>0</v>
      </c>
      <c r="H110" s="34">
        <v>0</v>
      </c>
      <c r="I110" s="43">
        <f t="shared" ref="I110:I115" si="253">IFERROR(H110/G110,0)</f>
        <v>0</v>
      </c>
      <c r="J110" s="34">
        <v>0</v>
      </c>
      <c r="K110" s="43">
        <f t="shared" si="248"/>
        <v>0</v>
      </c>
      <c r="L110" s="34">
        <v>0</v>
      </c>
      <c r="M110" s="43">
        <f t="shared" si="209"/>
        <v>0</v>
      </c>
      <c r="N110" s="34">
        <v>0</v>
      </c>
      <c r="O110" s="43">
        <f t="shared" si="210"/>
        <v>0</v>
      </c>
      <c r="P110" s="34">
        <v>0</v>
      </c>
      <c r="Q110" s="43">
        <f t="shared" ref="Q110" si="254">IFERROR(P110/#REF!,0)</f>
        <v>0</v>
      </c>
      <c r="R110" s="34">
        <v>0</v>
      </c>
      <c r="S110" s="43">
        <f>IFERROR(R110/#REF!,0)</f>
        <v>0</v>
      </c>
      <c r="T110" s="34">
        <v>0</v>
      </c>
      <c r="U110" s="44">
        <f t="shared" si="242"/>
        <v>0</v>
      </c>
      <c r="V110" s="21">
        <v>0</v>
      </c>
      <c r="W110" s="21">
        <v>0</v>
      </c>
      <c r="X110" s="22">
        <f t="shared" si="228"/>
        <v>0</v>
      </c>
      <c r="Y110" s="21">
        <v>0</v>
      </c>
      <c r="Z110" s="21">
        <v>0</v>
      </c>
      <c r="AA110" s="22">
        <f t="shared" si="213"/>
        <v>0</v>
      </c>
      <c r="AB110" s="34">
        <v>0</v>
      </c>
      <c r="AC110" s="43">
        <f t="shared" si="229"/>
        <v>0</v>
      </c>
      <c r="AD110" s="34">
        <v>0</v>
      </c>
      <c r="AE110" s="43">
        <f t="shared" si="250"/>
        <v>0</v>
      </c>
      <c r="AF110" s="34">
        <v>0</v>
      </c>
      <c r="AG110" s="43">
        <f t="shared" si="230"/>
        <v>0</v>
      </c>
      <c r="AH110" s="34">
        <v>0</v>
      </c>
      <c r="AI110" s="43">
        <f t="shared" si="251"/>
        <v>0</v>
      </c>
      <c r="AJ110" s="34">
        <v>0</v>
      </c>
      <c r="AK110" s="43">
        <f t="shared" si="252"/>
        <v>0</v>
      </c>
      <c r="AL110" s="21">
        <v>0</v>
      </c>
      <c r="AM110" s="22">
        <f t="shared" si="231"/>
        <v>0</v>
      </c>
      <c r="AN110" s="34">
        <v>0</v>
      </c>
      <c r="AO110" s="43">
        <f t="shared" ref="AO110:AO112" si="255">IFERROR(AN110/AM110,0)</f>
        <v>0</v>
      </c>
      <c r="AP110" s="21">
        <v>0</v>
      </c>
      <c r="AQ110" s="21">
        <v>0</v>
      </c>
      <c r="AR110" s="22">
        <f t="shared" si="232"/>
        <v>0</v>
      </c>
      <c r="AS110" s="21">
        <v>0</v>
      </c>
      <c r="AT110" s="9" t="s">
        <v>80</v>
      </c>
      <c r="AU110" s="25" t="str">
        <f t="shared" si="233"/>
        <v>принято</v>
      </c>
      <c r="AV110" s="24" t="str">
        <f t="shared" si="234"/>
        <v>принято</v>
      </c>
      <c r="AW110" s="24" t="str">
        <f t="shared" si="235"/>
        <v>принято</v>
      </c>
      <c r="AX110" s="24" t="str">
        <f t="shared" si="236"/>
        <v>принято</v>
      </c>
    </row>
    <row r="111" spans="1:50" ht="54.75" customHeight="1" x14ac:dyDescent="0.3">
      <c r="A111" s="31" t="s">
        <v>121</v>
      </c>
      <c r="B111" s="31" t="s">
        <v>120</v>
      </c>
      <c r="C111" s="31" t="s">
        <v>116</v>
      </c>
      <c r="D111" s="40" t="s">
        <v>800</v>
      </c>
      <c r="E111" s="28" t="s">
        <v>37</v>
      </c>
      <c r="F111" s="24" t="s">
        <v>72</v>
      </c>
      <c r="G111" s="36">
        <v>0</v>
      </c>
      <c r="H111" s="34">
        <v>0</v>
      </c>
      <c r="I111" s="43">
        <f t="shared" si="253"/>
        <v>0</v>
      </c>
      <c r="J111" s="34">
        <v>0</v>
      </c>
      <c r="K111" s="43">
        <f t="shared" si="248"/>
        <v>0</v>
      </c>
      <c r="L111" s="34">
        <v>0</v>
      </c>
      <c r="M111" s="43">
        <f t="shared" si="209"/>
        <v>0</v>
      </c>
      <c r="N111" s="34">
        <v>0</v>
      </c>
      <c r="O111" s="43">
        <f t="shared" si="210"/>
        <v>0</v>
      </c>
      <c r="P111" s="34">
        <v>0</v>
      </c>
      <c r="Q111" s="43">
        <f t="shared" ref="Q111" si="256">IFERROR(P111/#REF!,0)</f>
        <v>0</v>
      </c>
      <c r="R111" s="34">
        <v>0</v>
      </c>
      <c r="S111" s="43">
        <f>IFERROR(R111/#REF!,0)</f>
        <v>0</v>
      </c>
      <c r="T111" s="34">
        <v>0</v>
      </c>
      <c r="U111" s="44">
        <f t="shared" si="242"/>
        <v>0</v>
      </c>
      <c r="V111" s="21">
        <v>0</v>
      </c>
      <c r="W111" s="21">
        <v>0</v>
      </c>
      <c r="X111" s="22">
        <f t="shared" si="228"/>
        <v>0</v>
      </c>
      <c r="Y111" s="21">
        <v>0</v>
      </c>
      <c r="Z111" s="21">
        <v>0</v>
      </c>
      <c r="AA111" s="22">
        <f t="shared" si="213"/>
        <v>0</v>
      </c>
      <c r="AB111" s="34">
        <v>0</v>
      </c>
      <c r="AC111" s="43">
        <f t="shared" si="229"/>
        <v>0</v>
      </c>
      <c r="AD111" s="34">
        <v>0</v>
      </c>
      <c r="AE111" s="43">
        <f t="shared" si="250"/>
        <v>0</v>
      </c>
      <c r="AF111" s="34">
        <v>0</v>
      </c>
      <c r="AG111" s="43">
        <f t="shared" si="230"/>
        <v>0</v>
      </c>
      <c r="AH111" s="34">
        <v>0</v>
      </c>
      <c r="AI111" s="43">
        <f t="shared" si="251"/>
        <v>0</v>
      </c>
      <c r="AJ111" s="34">
        <v>0</v>
      </c>
      <c r="AK111" s="43">
        <f t="shared" si="252"/>
        <v>0</v>
      </c>
      <c r="AL111" s="21">
        <v>0</v>
      </c>
      <c r="AM111" s="22">
        <f t="shared" si="231"/>
        <v>0</v>
      </c>
      <c r="AN111" s="34">
        <v>0</v>
      </c>
      <c r="AO111" s="43">
        <f t="shared" si="255"/>
        <v>0</v>
      </c>
      <c r="AP111" s="21">
        <v>0</v>
      </c>
      <c r="AQ111" s="21">
        <v>0</v>
      </c>
      <c r="AR111" s="22">
        <f t="shared" si="232"/>
        <v>0</v>
      </c>
      <c r="AS111" s="21">
        <v>0</v>
      </c>
      <c r="AT111" s="9" t="s">
        <v>80</v>
      </c>
      <c r="AU111" s="25" t="str">
        <f t="shared" si="233"/>
        <v>принято</v>
      </c>
      <c r="AV111" s="24" t="str">
        <f t="shared" si="234"/>
        <v>принято</v>
      </c>
      <c r="AW111" s="24" t="str">
        <f t="shared" si="235"/>
        <v>принято</v>
      </c>
      <c r="AX111" s="24" t="str">
        <f t="shared" si="236"/>
        <v>принято</v>
      </c>
    </row>
    <row r="112" spans="1:50" ht="54.75" customHeight="1" x14ac:dyDescent="0.3">
      <c r="A112" s="31" t="s">
        <v>121</v>
      </c>
      <c r="B112" s="31" t="s">
        <v>120</v>
      </c>
      <c r="C112" s="31" t="s">
        <v>116</v>
      </c>
      <c r="D112" s="40" t="s">
        <v>800</v>
      </c>
      <c r="E112" s="28" t="s">
        <v>38</v>
      </c>
      <c r="F112" s="24" t="s">
        <v>73</v>
      </c>
      <c r="G112" s="36">
        <v>0</v>
      </c>
      <c r="H112" s="34">
        <v>0</v>
      </c>
      <c r="I112" s="43">
        <f t="shared" si="253"/>
        <v>0</v>
      </c>
      <c r="J112" s="34">
        <v>0</v>
      </c>
      <c r="K112" s="43">
        <f t="shared" si="248"/>
        <v>0</v>
      </c>
      <c r="L112" s="34">
        <v>0</v>
      </c>
      <c r="M112" s="43">
        <f t="shared" si="209"/>
        <v>0</v>
      </c>
      <c r="N112" s="34">
        <v>0</v>
      </c>
      <c r="O112" s="43">
        <f t="shared" si="210"/>
        <v>0</v>
      </c>
      <c r="P112" s="34">
        <v>0</v>
      </c>
      <c r="Q112" s="43">
        <f t="shared" ref="Q112:Q115" si="257">IFERROR(P112/#REF!,0)</f>
        <v>0</v>
      </c>
      <c r="R112" s="34">
        <v>0</v>
      </c>
      <c r="S112" s="43">
        <f>IFERROR(R112/#REF!,0)</f>
        <v>0</v>
      </c>
      <c r="T112" s="34">
        <v>0</v>
      </c>
      <c r="U112" s="44">
        <f t="shared" si="242"/>
        <v>0</v>
      </c>
      <c r="V112" s="21">
        <v>0</v>
      </c>
      <c r="W112" s="21">
        <v>0</v>
      </c>
      <c r="X112" s="22">
        <f t="shared" si="228"/>
        <v>0</v>
      </c>
      <c r="Y112" s="21">
        <v>0</v>
      </c>
      <c r="Z112" s="21">
        <v>0</v>
      </c>
      <c r="AA112" s="22">
        <f t="shared" si="213"/>
        <v>0</v>
      </c>
      <c r="AB112" s="34">
        <v>0</v>
      </c>
      <c r="AC112" s="43">
        <f t="shared" si="229"/>
        <v>0</v>
      </c>
      <c r="AD112" s="34">
        <v>0</v>
      </c>
      <c r="AE112" s="43">
        <f>IFERROR(AD112/K112,0)</f>
        <v>0</v>
      </c>
      <c r="AF112" s="34">
        <v>0</v>
      </c>
      <c r="AG112" s="43">
        <f t="shared" si="230"/>
        <v>0</v>
      </c>
      <c r="AH112" s="34">
        <v>0</v>
      </c>
      <c r="AI112" s="43">
        <f t="shared" si="251"/>
        <v>0</v>
      </c>
      <c r="AJ112" s="34">
        <v>0</v>
      </c>
      <c r="AK112" s="43">
        <f t="shared" si="252"/>
        <v>0</v>
      </c>
      <c r="AL112" s="21">
        <v>0</v>
      </c>
      <c r="AM112" s="22">
        <f t="shared" si="231"/>
        <v>0</v>
      </c>
      <c r="AN112" s="34">
        <v>0</v>
      </c>
      <c r="AO112" s="43">
        <f t="shared" si="255"/>
        <v>0</v>
      </c>
      <c r="AP112" s="21">
        <v>0</v>
      </c>
      <c r="AQ112" s="21">
        <v>0</v>
      </c>
      <c r="AR112" s="22">
        <f t="shared" si="232"/>
        <v>0</v>
      </c>
      <c r="AS112" s="21">
        <v>0</v>
      </c>
      <c r="AT112" s="9" t="s">
        <v>80</v>
      </c>
      <c r="AU112" s="25" t="str">
        <f t="shared" si="233"/>
        <v>принято</v>
      </c>
      <c r="AV112" s="24" t="str">
        <f t="shared" si="234"/>
        <v>принято</v>
      </c>
      <c r="AW112" s="24" t="str">
        <f t="shared" si="235"/>
        <v>принято</v>
      </c>
      <c r="AX112" s="24" t="str">
        <f t="shared" si="236"/>
        <v>принято</v>
      </c>
    </row>
    <row r="113" spans="1:50" ht="54.75" customHeight="1" x14ac:dyDescent="0.3">
      <c r="A113" s="31" t="s">
        <v>121</v>
      </c>
      <c r="B113" s="31" t="s">
        <v>120</v>
      </c>
      <c r="C113" s="31" t="s">
        <v>116</v>
      </c>
      <c r="D113" s="40" t="s">
        <v>800</v>
      </c>
      <c r="E113" s="28" t="s">
        <v>39</v>
      </c>
      <c r="F113" s="24" t="s">
        <v>74</v>
      </c>
      <c r="G113" s="36">
        <v>0</v>
      </c>
      <c r="H113" s="36">
        <v>0</v>
      </c>
      <c r="I113" s="43">
        <f t="shared" si="253"/>
        <v>0</v>
      </c>
      <c r="J113" s="34">
        <v>0</v>
      </c>
      <c r="K113" s="43">
        <f t="shared" ref="K113:K115" si="258">IFERROR(J113/G113,0)</f>
        <v>0</v>
      </c>
      <c r="L113" s="34">
        <v>0</v>
      </c>
      <c r="M113" s="43">
        <f t="shared" ref="M113:M115" si="259">IFERROR(L113/G113,0)</f>
        <v>0</v>
      </c>
      <c r="N113" s="34">
        <v>0</v>
      </c>
      <c r="O113" s="43">
        <f t="shared" ref="O113:O115" si="260">IFERROR(N113/I113,0)</f>
        <v>0</v>
      </c>
      <c r="P113" s="34">
        <v>0</v>
      </c>
      <c r="Q113" s="43">
        <f t="shared" si="257"/>
        <v>0</v>
      </c>
      <c r="R113" s="34">
        <v>0</v>
      </c>
      <c r="S113" s="43">
        <f>IFERROR(R113/#REF!,0)</f>
        <v>0</v>
      </c>
      <c r="T113" s="34">
        <v>0</v>
      </c>
      <c r="U113" s="43">
        <f>IFERROR(T113/#REF!,0)</f>
        <v>0</v>
      </c>
      <c r="V113" s="21">
        <v>0</v>
      </c>
      <c r="W113" s="21">
        <v>0</v>
      </c>
      <c r="X113" s="22">
        <f t="shared" si="228"/>
        <v>0</v>
      </c>
      <c r="Y113" s="21">
        <v>0</v>
      </c>
      <c r="Z113" s="21">
        <v>0</v>
      </c>
      <c r="AA113" s="22">
        <f t="shared" si="213"/>
        <v>0</v>
      </c>
      <c r="AB113" s="21">
        <v>0</v>
      </c>
      <c r="AC113" s="22">
        <f t="shared" ref="AC113:AC115" si="261">IFERROR(AB113/I113,0)</f>
        <v>0</v>
      </c>
      <c r="AD113" s="21">
        <v>0</v>
      </c>
      <c r="AE113" s="22">
        <f t="shared" ref="AE113:AE115" si="262">IFERROR(AD113/K113,0)</f>
        <v>0</v>
      </c>
      <c r="AF113" s="21">
        <v>0</v>
      </c>
      <c r="AG113" s="22">
        <f t="shared" ref="AG113:AG115" si="263">IFERROR(AF113/M113,0)</f>
        <v>0</v>
      </c>
      <c r="AH113" s="21">
        <v>0</v>
      </c>
      <c r="AI113" s="22">
        <f t="shared" ref="AI113:AI115" si="264">IFERROR(AH113/O113,0)</f>
        <v>0</v>
      </c>
      <c r="AJ113" s="21">
        <v>0</v>
      </c>
      <c r="AK113" s="22">
        <f t="shared" ref="AK113:AK115" si="265">IFERROR(AJ113/Q113,0)</f>
        <v>0</v>
      </c>
      <c r="AL113" s="21">
        <v>0</v>
      </c>
      <c r="AM113" s="22">
        <f t="shared" si="231"/>
        <v>0</v>
      </c>
      <c r="AN113" s="21">
        <v>0</v>
      </c>
      <c r="AO113" s="22">
        <f t="shared" ref="AO113:AO115" si="266">IFERROR(AN113/I113,0)</f>
        <v>0</v>
      </c>
      <c r="AP113" s="21">
        <v>0</v>
      </c>
      <c r="AQ113" s="21">
        <v>0</v>
      </c>
      <c r="AR113" s="22">
        <f t="shared" si="232"/>
        <v>0</v>
      </c>
      <c r="AS113" s="21">
        <v>0</v>
      </c>
      <c r="AT113" s="9" t="s">
        <v>80</v>
      </c>
      <c r="AU113" s="25" t="str">
        <f t="shared" si="233"/>
        <v>принято</v>
      </c>
      <c r="AV113" s="24" t="str">
        <f t="shared" si="234"/>
        <v>принято</v>
      </c>
      <c r="AW113" s="24" t="str">
        <f t="shared" si="235"/>
        <v>принято</v>
      </c>
      <c r="AX113" s="24" t="str">
        <f t="shared" si="236"/>
        <v>принято</v>
      </c>
    </row>
    <row r="114" spans="1:50" ht="54.75" customHeight="1" x14ac:dyDescent="0.3">
      <c r="A114" s="31" t="s">
        <v>121</v>
      </c>
      <c r="B114" s="31" t="s">
        <v>120</v>
      </c>
      <c r="C114" s="31" t="s">
        <v>116</v>
      </c>
      <c r="D114" s="40" t="s">
        <v>800</v>
      </c>
      <c r="E114" s="28" t="s">
        <v>40</v>
      </c>
      <c r="F114" s="24" t="s">
        <v>75</v>
      </c>
      <c r="G114" s="36">
        <v>0</v>
      </c>
      <c r="H114" s="36">
        <v>0</v>
      </c>
      <c r="I114" s="43">
        <f t="shared" si="253"/>
        <v>0</v>
      </c>
      <c r="J114" s="34">
        <v>0</v>
      </c>
      <c r="K114" s="43">
        <f t="shared" si="258"/>
        <v>0</v>
      </c>
      <c r="L114" s="34">
        <v>0</v>
      </c>
      <c r="M114" s="43">
        <f t="shared" si="259"/>
        <v>0</v>
      </c>
      <c r="N114" s="34">
        <v>0</v>
      </c>
      <c r="O114" s="43">
        <f t="shared" si="260"/>
        <v>0</v>
      </c>
      <c r="P114" s="34">
        <v>0</v>
      </c>
      <c r="Q114" s="43">
        <f t="shared" si="257"/>
        <v>0</v>
      </c>
      <c r="R114" s="34">
        <v>0</v>
      </c>
      <c r="S114" s="43">
        <f>IFERROR(R114/#REF!,0)</f>
        <v>0</v>
      </c>
      <c r="T114" s="34">
        <v>0</v>
      </c>
      <c r="U114" s="43">
        <f>IFERROR(T114/#REF!,0)</f>
        <v>0</v>
      </c>
      <c r="V114" s="21">
        <v>0</v>
      </c>
      <c r="W114" s="21">
        <v>0</v>
      </c>
      <c r="X114" s="22">
        <f t="shared" si="228"/>
        <v>0</v>
      </c>
      <c r="Y114" s="21">
        <v>0</v>
      </c>
      <c r="Z114" s="21">
        <v>0</v>
      </c>
      <c r="AA114" s="22">
        <f t="shared" si="213"/>
        <v>0</v>
      </c>
      <c r="AB114" s="21">
        <v>0</v>
      </c>
      <c r="AC114" s="22">
        <f t="shared" si="261"/>
        <v>0</v>
      </c>
      <c r="AD114" s="21">
        <v>0</v>
      </c>
      <c r="AE114" s="22">
        <f t="shared" si="262"/>
        <v>0</v>
      </c>
      <c r="AF114" s="21">
        <v>0</v>
      </c>
      <c r="AG114" s="22">
        <f t="shared" si="263"/>
        <v>0</v>
      </c>
      <c r="AH114" s="21">
        <v>0</v>
      </c>
      <c r="AI114" s="22">
        <f t="shared" si="264"/>
        <v>0</v>
      </c>
      <c r="AJ114" s="21">
        <v>0</v>
      </c>
      <c r="AK114" s="22">
        <f t="shared" si="265"/>
        <v>0</v>
      </c>
      <c r="AL114" s="21">
        <v>0</v>
      </c>
      <c r="AM114" s="22">
        <f t="shared" si="231"/>
        <v>0</v>
      </c>
      <c r="AN114" s="21">
        <v>0</v>
      </c>
      <c r="AO114" s="22">
        <f t="shared" si="266"/>
        <v>0</v>
      </c>
      <c r="AP114" s="21">
        <v>0</v>
      </c>
      <c r="AQ114" s="21">
        <v>0</v>
      </c>
      <c r="AR114" s="22">
        <f t="shared" si="232"/>
        <v>0</v>
      </c>
      <c r="AS114" s="21">
        <v>0</v>
      </c>
      <c r="AT114" s="9" t="s">
        <v>80</v>
      </c>
      <c r="AU114" s="25" t="str">
        <f t="shared" si="233"/>
        <v>принято</v>
      </c>
      <c r="AV114" s="24" t="str">
        <f t="shared" si="234"/>
        <v>принято</v>
      </c>
      <c r="AW114" s="24" t="str">
        <f t="shared" si="235"/>
        <v>принято</v>
      </c>
      <c r="AX114" s="24" t="str">
        <f t="shared" si="236"/>
        <v>принято</v>
      </c>
    </row>
    <row r="115" spans="1:50" ht="54.75" customHeight="1" x14ac:dyDescent="0.3">
      <c r="A115" s="31" t="s">
        <v>121</v>
      </c>
      <c r="B115" s="31" t="s">
        <v>120</v>
      </c>
      <c r="C115" s="31" t="s">
        <v>116</v>
      </c>
      <c r="D115" s="40" t="s">
        <v>800</v>
      </c>
      <c r="E115" s="28" t="s">
        <v>41</v>
      </c>
      <c r="F115" s="24" t="s">
        <v>76</v>
      </c>
      <c r="G115" s="36">
        <v>0</v>
      </c>
      <c r="H115" s="36">
        <v>0</v>
      </c>
      <c r="I115" s="43">
        <f t="shared" si="253"/>
        <v>0</v>
      </c>
      <c r="J115" s="34">
        <v>0</v>
      </c>
      <c r="K115" s="43">
        <f t="shared" si="258"/>
        <v>0</v>
      </c>
      <c r="L115" s="34">
        <v>0</v>
      </c>
      <c r="M115" s="43">
        <f t="shared" si="259"/>
        <v>0</v>
      </c>
      <c r="N115" s="34">
        <v>0</v>
      </c>
      <c r="O115" s="43">
        <f t="shared" si="260"/>
        <v>0</v>
      </c>
      <c r="P115" s="34">
        <v>0</v>
      </c>
      <c r="Q115" s="43">
        <f t="shared" si="257"/>
        <v>0</v>
      </c>
      <c r="R115" s="34">
        <v>0</v>
      </c>
      <c r="S115" s="43">
        <f>IFERROR(R115/#REF!,0)</f>
        <v>0</v>
      </c>
      <c r="T115" s="34">
        <v>0</v>
      </c>
      <c r="U115" s="43">
        <f>IFERROR(T115/#REF!,0)</f>
        <v>0</v>
      </c>
      <c r="V115" s="21">
        <v>0</v>
      </c>
      <c r="W115" s="21">
        <v>0</v>
      </c>
      <c r="X115" s="22">
        <f t="shared" si="228"/>
        <v>0</v>
      </c>
      <c r="Y115" s="21">
        <v>0</v>
      </c>
      <c r="Z115" s="21">
        <v>0</v>
      </c>
      <c r="AA115" s="22">
        <f t="shared" si="213"/>
        <v>0</v>
      </c>
      <c r="AB115" s="21">
        <v>0</v>
      </c>
      <c r="AC115" s="22">
        <f t="shared" si="261"/>
        <v>0</v>
      </c>
      <c r="AD115" s="21">
        <v>0</v>
      </c>
      <c r="AE115" s="22">
        <f t="shared" si="262"/>
        <v>0</v>
      </c>
      <c r="AF115" s="21">
        <v>0</v>
      </c>
      <c r="AG115" s="22">
        <f t="shared" si="263"/>
        <v>0</v>
      </c>
      <c r="AH115" s="21">
        <v>0</v>
      </c>
      <c r="AI115" s="22">
        <f t="shared" si="264"/>
        <v>0</v>
      </c>
      <c r="AJ115" s="21">
        <v>0</v>
      </c>
      <c r="AK115" s="22">
        <f t="shared" si="265"/>
        <v>0</v>
      </c>
      <c r="AL115" s="21">
        <v>0</v>
      </c>
      <c r="AM115" s="22">
        <f t="shared" si="231"/>
        <v>0</v>
      </c>
      <c r="AN115" s="21">
        <v>0</v>
      </c>
      <c r="AO115" s="22">
        <f t="shared" si="266"/>
        <v>0</v>
      </c>
      <c r="AP115" s="21">
        <v>0</v>
      </c>
      <c r="AQ115" s="21">
        <v>0</v>
      </c>
      <c r="AR115" s="22">
        <f t="shared" si="232"/>
        <v>0</v>
      </c>
      <c r="AS115" s="21">
        <v>0</v>
      </c>
      <c r="AT115" s="9" t="s">
        <v>80</v>
      </c>
      <c r="AU115" s="25" t="str">
        <f t="shared" si="233"/>
        <v>принято</v>
      </c>
      <c r="AV115" s="24" t="str">
        <f t="shared" si="234"/>
        <v>принято</v>
      </c>
      <c r="AW115" s="24" t="str">
        <f t="shared" si="235"/>
        <v>принято</v>
      </c>
      <c r="AX115" s="24" t="str">
        <f t="shared" si="236"/>
        <v>принято</v>
      </c>
    </row>
    <row r="116" spans="1:50" ht="54.75" customHeight="1" x14ac:dyDescent="0.3">
      <c r="A116" s="11" t="s">
        <v>831</v>
      </c>
      <c r="B116" s="11" t="s">
        <v>115</v>
      </c>
      <c r="C116" s="11" t="s">
        <v>116</v>
      </c>
      <c r="D116" s="11" t="s">
        <v>646</v>
      </c>
      <c r="E116" s="11">
        <v>1</v>
      </c>
      <c r="F116" s="11" t="s">
        <v>68</v>
      </c>
      <c r="G116" s="11">
        <v>48</v>
      </c>
      <c r="H116" s="11">
        <v>17</v>
      </c>
      <c r="I116" s="92">
        <v>0.35420000000000001</v>
      </c>
      <c r="J116" s="11">
        <v>4</v>
      </c>
      <c r="K116" s="92">
        <v>8.3299999999999999E-2</v>
      </c>
      <c r="L116" s="11">
        <v>10</v>
      </c>
      <c r="M116" s="92">
        <v>0.2084</v>
      </c>
      <c r="N116" s="11">
        <v>0</v>
      </c>
      <c r="O116" s="92">
        <v>0</v>
      </c>
      <c r="P116" s="11">
        <v>0</v>
      </c>
      <c r="Q116" s="92">
        <v>0</v>
      </c>
      <c r="R116" s="11">
        <v>0</v>
      </c>
      <c r="S116" s="92">
        <v>0</v>
      </c>
      <c r="T116" s="11">
        <v>17</v>
      </c>
      <c r="U116" s="92">
        <v>0.35420000000000001</v>
      </c>
      <c r="V116" s="11">
        <v>0</v>
      </c>
      <c r="W116" s="11">
        <v>27</v>
      </c>
      <c r="X116" s="92">
        <v>0.5625</v>
      </c>
      <c r="Y116" s="11" t="s">
        <v>825</v>
      </c>
      <c r="Z116" s="11">
        <v>0</v>
      </c>
      <c r="AA116" s="92">
        <v>0</v>
      </c>
      <c r="AB116" s="11">
        <v>10</v>
      </c>
      <c r="AC116" s="45" t="s">
        <v>832</v>
      </c>
      <c r="AD116" s="45">
        <v>0</v>
      </c>
      <c r="AE116" s="45" t="s">
        <v>834</v>
      </c>
      <c r="AF116" s="11">
        <v>15</v>
      </c>
      <c r="AG116" s="45" t="s">
        <v>833</v>
      </c>
      <c r="AH116" s="11">
        <v>10</v>
      </c>
      <c r="AI116" s="92">
        <v>0.2084</v>
      </c>
      <c r="AJ116" s="11">
        <v>0</v>
      </c>
      <c r="AK116" s="92">
        <v>0</v>
      </c>
      <c r="AL116" s="11">
        <v>0</v>
      </c>
      <c r="AM116" s="92">
        <v>0</v>
      </c>
      <c r="AN116" s="11">
        <v>18</v>
      </c>
      <c r="AO116" s="45" t="s">
        <v>835</v>
      </c>
      <c r="AP116" s="11">
        <v>0</v>
      </c>
      <c r="AQ116" s="11">
        <v>0</v>
      </c>
      <c r="AR116" s="92">
        <v>0</v>
      </c>
      <c r="AS116" s="11">
        <v>0</v>
      </c>
      <c r="AT116" s="9" t="s">
        <v>80</v>
      </c>
      <c r="AU116" s="11" t="s">
        <v>69</v>
      </c>
      <c r="AV116" s="11" t="s">
        <v>69</v>
      </c>
      <c r="AW116" s="11" t="s">
        <v>69</v>
      </c>
      <c r="AX116" s="11" t="s">
        <v>69</v>
      </c>
    </row>
    <row r="117" spans="1:50" ht="54.75" customHeight="1" x14ac:dyDescent="0.3">
      <c r="A117" s="11" t="s">
        <v>831</v>
      </c>
      <c r="B117" s="11" t="s">
        <v>115</v>
      </c>
      <c r="C117" s="11" t="s">
        <v>116</v>
      </c>
      <c r="D117" s="11" t="s">
        <v>646</v>
      </c>
      <c r="E117" s="11">
        <v>2</v>
      </c>
      <c r="F117" s="11" t="s">
        <v>70</v>
      </c>
      <c r="G117" s="11">
        <v>0</v>
      </c>
      <c r="H117" s="11">
        <v>0</v>
      </c>
      <c r="I117" s="92">
        <v>0</v>
      </c>
      <c r="J117" s="11">
        <v>0</v>
      </c>
      <c r="K117" s="92">
        <v>0</v>
      </c>
      <c r="L117" s="11">
        <v>0</v>
      </c>
      <c r="M117" s="92">
        <v>0</v>
      </c>
      <c r="N117" s="11">
        <v>0</v>
      </c>
      <c r="O117" s="92">
        <v>0</v>
      </c>
      <c r="P117" s="11">
        <v>0</v>
      </c>
      <c r="Q117" s="92">
        <v>0</v>
      </c>
      <c r="R117" s="11">
        <v>0</v>
      </c>
      <c r="S117" s="92">
        <v>0</v>
      </c>
      <c r="T117" s="11">
        <v>0</v>
      </c>
      <c r="U117" s="92">
        <v>0</v>
      </c>
      <c r="V117" s="11">
        <v>0</v>
      </c>
      <c r="W117" s="11">
        <v>0</v>
      </c>
      <c r="X117" s="92">
        <v>0</v>
      </c>
      <c r="Y117" s="11">
        <v>0</v>
      </c>
      <c r="Z117" s="11">
        <v>0</v>
      </c>
      <c r="AA117" s="92">
        <v>0</v>
      </c>
      <c r="AB117" s="11">
        <v>0</v>
      </c>
      <c r="AC117" s="92">
        <v>0</v>
      </c>
      <c r="AD117" s="11">
        <v>0</v>
      </c>
      <c r="AE117" s="92">
        <v>0</v>
      </c>
      <c r="AF117" s="11">
        <v>0</v>
      </c>
      <c r="AG117" s="92">
        <v>0</v>
      </c>
      <c r="AH117" s="11">
        <v>0</v>
      </c>
      <c r="AI117" s="92">
        <v>0</v>
      </c>
      <c r="AJ117" s="11">
        <v>0</v>
      </c>
      <c r="AK117" s="92">
        <v>0</v>
      </c>
      <c r="AL117" s="11">
        <v>0</v>
      </c>
      <c r="AM117" s="92">
        <v>0</v>
      </c>
      <c r="AN117" s="11">
        <v>0</v>
      </c>
      <c r="AO117" s="92">
        <v>0</v>
      </c>
      <c r="AP117" s="11">
        <v>0</v>
      </c>
      <c r="AQ117" s="11">
        <v>0</v>
      </c>
      <c r="AR117" s="92">
        <v>0</v>
      </c>
      <c r="AS117" s="11">
        <v>0</v>
      </c>
      <c r="AT117" s="9" t="s">
        <v>80</v>
      </c>
      <c r="AU117" s="11" t="s">
        <v>69</v>
      </c>
      <c r="AV117" s="11" t="s">
        <v>69</v>
      </c>
      <c r="AW117" s="11" t="s">
        <v>69</v>
      </c>
      <c r="AX117" s="11" t="s">
        <v>69</v>
      </c>
    </row>
    <row r="118" spans="1:50" ht="54.75" customHeight="1" x14ac:dyDescent="0.3">
      <c r="A118" s="11" t="s">
        <v>831</v>
      </c>
      <c r="B118" s="11" t="s">
        <v>115</v>
      </c>
      <c r="C118" s="11" t="s">
        <v>116</v>
      </c>
      <c r="D118" s="11" t="s">
        <v>646</v>
      </c>
      <c r="E118" s="11">
        <v>3</v>
      </c>
      <c r="F118" s="11" t="s">
        <v>71</v>
      </c>
      <c r="G118" s="11">
        <v>0</v>
      </c>
      <c r="H118" s="11">
        <v>0</v>
      </c>
      <c r="I118" s="92">
        <v>0</v>
      </c>
      <c r="J118" s="11">
        <v>0</v>
      </c>
      <c r="K118" s="92">
        <v>0</v>
      </c>
      <c r="L118" s="11">
        <v>0</v>
      </c>
      <c r="M118" s="92">
        <v>0</v>
      </c>
      <c r="N118" s="11">
        <v>0</v>
      </c>
      <c r="O118" s="92">
        <v>0</v>
      </c>
      <c r="P118" s="11">
        <v>0</v>
      </c>
      <c r="Q118" s="92">
        <v>0</v>
      </c>
      <c r="R118" s="11">
        <v>0</v>
      </c>
      <c r="S118" s="92">
        <v>0</v>
      </c>
      <c r="T118" s="11">
        <v>0</v>
      </c>
      <c r="U118" s="92">
        <v>0</v>
      </c>
      <c r="V118" s="11">
        <v>0</v>
      </c>
      <c r="W118" s="11">
        <v>0</v>
      </c>
      <c r="X118" s="92">
        <v>0</v>
      </c>
      <c r="Y118" s="11">
        <v>0</v>
      </c>
      <c r="Z118" s="11">
        <v>0</v>
      </c>
      <c r="AA118" s="92">
        <v>0</v>
      </c>
      <c r="AB118" s="11">
        <v>0</v>
      </c>
      <c r="AC118" s="92">
        <v>0</v>
      </c>
      <c r="AD118" s="11">
        <v>0</v>
      </c>
      <c r="AE118" s="92">
        <v>0</v>
      </c>
      <c r="AF118" s="11">
        <v>0</v>
      </c>
      <c r="AG118" s="92">
        <v>0</v>
      </c>
      <c r="AH118" s="11">
        <v>0</v>
      </c>
      <c r="AI118" s="92">
        <v>0</v>
      </c>
      <c r="AJ118" s="11">
        <v>0</v>
      </c>
      <c r="AK118" s="92">
        <v>0</v>
      </c>
      <c r="AL118" s="11">
        <v>0</v>
      </c>
      <c r="AM118" s="92">
        <v>0</v>
      </c>
      <c r="AN118" s="11">
        <v>0</v>
      </c>
      <c r="AO118" s="92">
        <v>0</v>
      </c>
      <c r="AP118" s="11">
        <v>0</v>
      </c>
      <c r="AQ118" s="11">
        <v>0</v>
      </c>
      <c r="AR118" s="92">
        <v>0</v>
      </c>
      <c r="AS118" s="11">
        <v>0</v>
      </c>
      <c r="AT118" s="9" t="s">
        <v>80</v>
      </c>
      <c r="AU118" s="11" t="s">
        <v>69</v>
      </c>
      <c r="AV118" s="11" t="s">
        <v>69</v>
      </c>
      <c r="AW118" s="11" t="s">
        <v>69</v>
      </c>
      <c r="AX118" s="11" t="s">
        <v>69</v>
      </c>
    </row>
    <row r="119" spans="1:50" ht="54.75" customHeight="1" x14ac:dyDescent="0.3">
      <c r="A119" s="11" t="s">
        <v>831</v>
      </c>
      <c r="B119" s="11" t="s">
        <v>115</v>
      </c>
      <c r="C119" s="11" t="s">
        <v>116</v>
      </c>
      <c r="D119" s="11" t="s">
        <v>646</v>
      </c>
      <c r="E119" s="11">
        <v>4</v>
      </c>
      <c r="F119" s="11" t="s">
        <v>72</v>
      </c>
      <c r="G119" s="11">
        <v>0</v>
      </c>
      <c r="H119" s="11">
        <v>0</v>
      </c>
      <c r="I119" s="92">
        <v>0</v>
      </c>
      <c r="J119" s="11">
        <v>0</v>
      </c>
      <c r="K119" s="92">
        <v>0</v>
      </c>
      <c r="L119" s="11">
        <v>0</v>
      </c>
      <c r="M119" s="92">
        <v>0</v>
      </c>
      <c r="N119" s="11">
        <v>0</v>
      </c>
      <c r="O119" s="92">
        <v>0</v>
      </c>
      <c r="P119" s="11">
        <v>0</v>
      </c>
      <c r="Q119" s="92">
        <v>0</v>
      </c>
      <c r="R119" s="11">
        <v>0</v>
      </c>
      <c r="S119" s="92">
        <v>0</v>
      </c>
      <c r="T119" s="11">
        <v>0</v>
      </c>
      <c r="U119" s="92">
        <v>0</v>
      </c>
      <c r="V119" s="11">
        <v>0</v>
      </c>
      <c r="W119" s="11">
        <v>0</v>
      </c>
      <c r="X119" s="92">
        <v>0</v>
      </c>
      <c r="Y119" s="11">
        <v>0</v>
      </c>
      <c r="Z119" s="11">
        <v>0</v>
      </c>
      <c r="AA119" s="92">
        <v>0</v>
      </c>
      <c r="AB119" s="11">
        <v>0</v>
      </c>
      <c r="AC119" s="92">
        <v>0</v>
      </c>
      <c r="AD119" s="11">
        <v>0</v>
      </c>
      <c r="AE119" s="92">
        <v>0</v>
      </c>
      <c r="AF119" s="11">
        <v>0</v>
      </c>
      <c r="AG119" s="92">
        <v>0</v>
      </c>
      <c r="AH119" s="11">
        <v>0</v>
      </c>
      <c r="AI119" s="92">
        <v>0</v>
      </c>
      <c r="AJ119" s="11">
        <v>0</v>
      </c>
      <c r="AK119" s="92">
        <v>0</v>
      </c>
      <c r="AL119" s="11">
        <v>0</v>
      </c>
      <c r="AM119" s="92">
        <v>0</v>
      </c>
      <c r="AN119" s="11">
        <v>0</v>
      </c>
      <c r="AO119" s="92">
        <v>0</v>
      </c>
      <c r="AP119" s="11">
        <v>0</v>
      </c>
      <c r="AQ119" s="11">
        <v>0</v>
      </c>
      <c r="AR119" s="92">
        <v>0</v>
      </c>
      <c r="AS119" s="11">
        <v>0</v>
      </c>
      <c r="AT119" s="9" t="s">
        <v>80</v>
      </c>
      <c r="AU119" s="11" t="s">
        <v>69</v>
      </c>
      <c r="AV119" s="11" t="s">
        <v>69</v>
      </c>
      <c r="AW119" s="11" t="s">
        <v>69</v>
      </c>
      <c r="AX119" s="11" t="s">
        <v>69</v>
      </c>
    </row>
    <row r="120" spans="1:50" ht="54.75" customHeight="1" x14ac:dyDescent="0.3">
      <c r="A120" s="11" t="s">
        <v>831</v>
      </c>
      <c r="B120" s="11" t="s">
        <v>115</v>
      </c>
      <c r="C120" s="11" t="s">
        <v>116</v>
      </c>
      <c r="D120" s="11" t="s">
        <v>646</v>
      </c>
      <c r="E120" s="11">
        <v>5</v>
      </c>
      <c r="F120" s="11" t="s">
        <v>73</v>
      </c>
      <c r="G120" s="11">
        <v>0</v>
      </c>
      <c r="H120" s="11">
        <v>0</v>
      </c>
      <c r="I120" s="92">
        <v>0</v>
      </c>
      <c r="J120" s="11">
        <v>0</v>
      </c>
      <c r="K120" s="92">
        <v>0</v>
      </c>
      <c r="L120" s="11">
        <v>0</v>
      </c>
      <c r="M120" s="92">
        <v>0</v>
      </c>
      <c r="N120" s="11">
        <v>0</v>
      </c>
      <c r="O120" s="92">
        <v>0</v>
      </c>
      <c r="P120" s="11">
        <v>0</v>
      </c>
      <c r="Q120" s="92">
        <v>0</v>
      </c>
      <c r="R120" s="11">
        <v>0</v>
      </c>
      <c r="S120" s="92">
        <v>0</v>
      </c>
      <c r="T120" s="11">
        <v>0</v>
      </c>
      <c r="U120" s="92">
        <v>0</v>
      </c>
      <c r="V120" s="11">
        <v>0</v>
      </c>
      <c r="W120" s="11">
        <v>0</v>
      </c>
      <c r="X120" s="92">
        <v>0</v>
      </c>
      <c r="Y120" s="11">
        <v>0</v>
      </c>
      <c r="Z120" s="11">
        <v>0</v>
      </c>
      <c r="AA120" s="92">
        <v>0</v>
      </c>
      <c r="AB120" s="11">
        <v>0</v>
      </c>
      <c r="AC120" s="92">
        <v>0</v>
      </c>
      <c r="AD120" s="11">
        <v>0</v>
      </c>
      <c r="AE120" s="92">
        <v>0</v>
      </c>
      <c r="AF120" s="11">
        <v>0</v>
      </c>
      <c r="AG120" s="92">
        <v>0</v>
      </c>
      <c r="AH120" s="11">
        <v>0</v>
      </c>
      <c r="AI120" s="92">
        <v>0</v>
      </c>
      <c r="AJ120" s="11">
        <v>0</v>
      </c>
      <c r="AK120" s="92">
        <v>0</v>
      </c>
      <c r="AL120" s="11">
        <v>0</v>
      </c>
      <c r="AM120" s="92">
        <v>0</v>
      </c>
      <c r="AN120" s="11">
        <v>0</v>
      </c>
      <c r="AO120" s="92">
        <v>0</v>
      </c>
      <c r="AP120" s="11">
        <v>0</v>
      </c>
      <c r="AQ120" s="11">
        <v>0</v>
      </c>
      <c r="AR120" s="92">
        <v>0</v>
      </c>
      <c r="AS120" s="11">
        <v>0</v>
      </c>
      <c r="AT120" s="9" t="s">
        <v>80</v>
      </c>
      <c r="AU120" s="11" t="s">
        <v>69</v>
      </c>
      <c r="AV120" s="11" t="s">
        <v>69</v>
      </c>
      <c r="AW120" s="11" t="s">
        <v>69</v>
      </c>
      <c r="AX120" s="11" t="s">
        <v>69</v>
      </c>
    </row>
    <row r="121" spans="1:50" ht="54.75" customHeight="1" x14ac:dyDescent="0.3">
      <c r="A121" s="11" t="s">
        <v>831</v>
      </c>
      <c r="B121" s="11" t="s">
        <v>115</v>
      </c>
      <c r="C121" s="11" t="s">
        <v>116</v>
      </c>
      <c r="D121" s="11" t="s">
        <v>646</v>
      </c>
      <c r="E121" s="11">
        <v>6</v>
      </c>
      <c r="F121" s="11" t="s">
        <v>74</v>
      </c>
      <c r="G121" s="11">
        <v>0</v>
      </c>
      <c r="H121" s="11">
        <v>0</v>
      </c>
      <c r="I121" s="92">
        <v>0</v>
      </c>
      <c r="J121" s="11">
        <v>0</v>
      </c>
      <c r="K121" s="92">
        <v>0</v>
      </c>
      <c r="L121" s="11">
        <v>0</v>
      </c>
      <c r="M121" s="92">
        <v>0</v>
      </c>
      <c r="N121" s="11">
        <v>0</v>
      </c>
      <c r="O121" s="92">
        <v>0</v>
      </c>
      <c r="P121" s="11">
        <v>0</v>
      </c>
      <c r="Q121" s="92">
        <v>0</v>
      </c>
      <c r="R121" s="11">
        <v>0</v>
      </c>
      <c r="S121" s="92">
        <v>0</v>
      </c>
      <c r="T121" s="11">
        <v>0</v>
      </c>
      <c r="U121" s="92">
        <v>0</v>
      </c>
      <c r="V121" s="11">
        <v>0</v>
      </c>
      <c r="W121" s="11">
        <v>0</v>
      </c>
      <c r="X121" s="92">
        <v>0</v>
      </c>
      <c r="Y121" s="11">
        <v>0</v>
      </c>
      <c r="Z121" s="11">
        <v>0</v>
      </c>
      <c r="AA121" s="92">
        <v>0</v>
      </c>
      <c r="AB121" s="11">
        <v>0</v>
      </c>
      <c r="AC121" s="92">
        <v>0</v>
      </c>
      <c r="AD121" s="11">
        <v>0</v>
      </c>
      <c r="AE121" s="92">
        <v>0</v>
      </c>
      <c r="AF121" s="11">
        <v>0</v>
      </c>
      <c r="AG121" s="92">
        <v>0</v>
      </c>
      <c r="AH121" s="11">
        <v>0</v>
      </c>
      <c r="AI121" s="92">
        <v>0</v>
      </c>
      <c r="AJ121" s="11">
        <v>0</v>
      </c>
      <c r="AK121" s="92">
        <v>0</v>
      </c>
      <c r="AL121" s="11">
        <v>0</v>
      </c>
      <c r="AM121" s="92">
        <v>0</v>
      </c>
      <c r="AN121" s="11">
        <v>0</v>
      </c>
      <c r="AO121" s="92">
        <v>0</v>
      </c>
      <c r="AP121" s="11">
        <v>0</v>
      </c>
      <c r="AQ121" s="11">
        <v>0</v>
      </c>
      <c r="AR121" s="92">
        <v>0</v>
      </c>
      <c r="AS121" s="11">
        <v>0</v>
      </c>
      <c r="AT121" s="9" t="s">
        <v>80</v>
      </c>
      <c r="AU121" s="11" t="s">
        <v>69</v>
      </c>
      <c r="AV121" s="11" t="s">
        <v>69</v>
      </c>
      <c r="AW121" s="11" t="s">
        <v>69</v>
      </c>
      <c r="AX121" s="11" t="s">
        <v>69</v>
      </c>
    </row>
    <row r="122" spans="1:50" ht="54.75" customHeight="1" x14ac:dyDescent="0.3">
      <c r="A122" s="11" t="s">
        <v>831</v>
      </c>
      <c r="B122" s="11" t="s">
        <v>115</v>
      </c>
      <c r="C122" s="11" t="s">
        <v>116</v>
      </c>
      <c r="D122" s="11" t="s">
        <v>646</v>
      </c>
      <c r="E122" s="11">
        <v>7</v>
      </c>
      <c r="F122" s="11" t="s">
        <v>75</v>
      </c>
      <c r="G122" s="11">
        <v>0</v>
      </c>
      <c r="H122" s="11">
        <v>0</v>
      </c>
      <c r="I122" s="92">
        <v>0</v>
      </c>
      <c r="J122" s="11">
        <v>0</v>
      </c>
      <c r="K122" s="92">
        <v>0</v>
      </c>
      <c r="L122" s="11">
        <v>0</v>
      </c>
      <c r="M122" s="92">
        <v>0</v>
      </c>
      <c r="N122" s="11">
        <v>0</v>
      </c>
      <c r="O122" s="92">
        <v>0</v>
      </c>
      <c r="P122" s="11">
        <v>0</v>
      </c>
      <c r="Q122" s="92">
        <v>0</v>
      </c>
      <c r="R122" s="11">
        <v>0</v>
      </c>
      <c r="S122" s="92">
        <v>0</v>
      </c>
      <c r="T122" s="11">
        <v>0</v>
      </c>
      <c r="U122" s="92">
        <v>0</v>
      </c>
      <c r="V122" s="11">
        <v>0</v>
      </c>
      <c r="W122" s="11">
        <v>0</v>
      </c>
      <c r="X122" s="92">
        <v>0</v>
      </c>
      <c r="Y122" s="11">
        <v>0</v>
      </c>
      <c r="Z122" s="11">
        <v>0</v>
      </c>
      <c r="AA122" s="92">
        <v>0</v>
      </c>
      <c r="AB122" s="11">
        <v>0</v>
      </c>
      <c r="AC122" s="92">
        <v>0</v>
      </c>
      <c r="AD122" s="11">
        <v>0</v>
      </c>
      <c r="AE122" s="92">
        <v>0</v>
      </c>
      <c r="AF122" s="11">
        <v>0</v>
      </c>
      <c r="AG122" s="92">
        <v>0</v>
      </c>
      <c r="AH122" s="11">
        <v>0</v>
      </c>
      <c r="AI122" s="92">
        <v>0</v>
      </c>
      <c r="AJ122" s="11">
        <v>0</v>
      </c>
      <c r="AK122" s="92">
        <v>0</v>
      </c>
      <c r="AL122" s="11">
        <v>0</v>
      </c>
      <c r="AM122" s="92">
        <v>0</v>
      </c>
      <c r="AN122" s="11">
        <v>0</v>
      </c>
      <c r="AO122" s="92">
        <v>0</v>
      </c>
      <c r="AP122" s="11">
        <v>0</v>
      </c>
      <c r="AQ122" s="11">
        <v>0</v>
      </c>
      <c r="AR122" s="92">
        <v>0</v>
      </c>
      <c r="AS122" s="11">
        <v>0</v>
      </c>
      <c r="AT122" s="9" t="s">
        <v>80</v>
      </c>
      <c r="AU122" s="11" t="s">
        <v>69</v>
      </c>
      <c r="AV122" s="11" t="s">
        <v>69</v>
      </c>
      <c r="AW122" s="11" t="s">
        <v>69</v>
      </c>
      <c r="AX122" s="11" t="s">
        <v>69</v>
      </c>
    </row>
    <row r="123" spans="1:50" ht="54.75" customHeight="1" x14ac:dyDescent="0.3">
      <c r="A123" s="11" t="s">
        <v>831</v>
      </c>
      <c r="B123" s="11" t="s">
        <v>115</v>
      </c>
      <c r="C123" s="11" t="s">
        <v>116</v>
      </c>
      <c r="D123" s="11" t="s">
        <v>646</v>
      </c>
      <c r="E123" s="11">
        <v>8</v>
      </c>
      <c r="F123" s="11" t="s">
        <v>76</v>
      </c>
      <c r="G123" s="11">
        <v>0</v>
      </c>
      <c r="H123" s="11">
        <v>0</v>
      </c>
      <c r="I123" s="92">
        <v>0</v>
      </c>
      <c r="J123" s="11">
        <v>0</v>
      </c>
      <c r="K123" s="92">
        <v>0</v>
      </c>
      <c r="L123" s="11">
        <v>0</v>
      </c>
      <c r="M123" s="92">
        <v>0</v>
      </c>
      <c r="N123" s="11">
        <v>0</v>
      </c>
      <c r="O123" s="92">
        <v>0</v>
      </c>
      <c r="P123" s="11">
        <v>0</v>
      </c>
      <c r="Q123" s="92">
        <v>0</v>
      </c>
      <c r="R123" s="11">
        <v>0</v>
      </c>
      <c r="S123" s="92">
        <v>0</v>
      </c>
      <c r="T123" s="11">
        <v>0</v>
      </c>
      <c r="U123" s="92">
        <v>0</v>
      </c>
      <c r="V123" s="11">
        <v>0</v>
      </c>
      <c r="W123" s="11">
        <v>0</v>
      </c>
      <c r="X123" s="92">
        <v>0</v>
      </c>
      <c r="Y123" s="11">
        <v>0</v>
      </c>
      <c r="Z123" s="11">
        <v>0</v>
      </c>
      <c r="AA123" s="92">
        <v>0</v>
      </c>
      <c r="AB123" s="11">
        <v>0</v>
      </c>
      <c r="AC123" s="92">
        <v>0</v>
      </c>
      <c r="AD123" s="11">
        <v>0</v>
      </c>
      <c r="AE123" s="92">
        <v>0</v>
      </c>
      <c r="AF123" s="11">
        <v>0</v>
      </c>
      <c r="AG123" s="92">
        <v>0</v>
      </c>
      <c r="AH123" s="11">
        <v>0</v>
      </c>
      <c r="AI123" s="92">
        <v>0</v>
      </c>
      <c r="AJ123" s="11">
        <v>0</v>
      </c>
      <c r="AK123" s="92">
        <v>0</v>
      </c>
      <c r="AL123" s="11">
        <v>0</v>
      </c>
      <c r="AM123" s="92">
        <v>0</v>
      </c>
      <c r="AN123" s="11">
        <v>0</v>
      </c>
      <c r="AO123" s="92">
        <v>0</v>
      </c>
      <c r="AP123" s="11">
        <v>0</v>
      </c>
      <c r="AQ123" s="11">
        <v>0</v>
      </c>
      <c r="AR123" s="92">
        <v>0</v>
      </c>
      <c r="AS123" s="11">
        <v>0</v>
      </c>
      <c r="AT123" s="9" t="s">
        <v>80</v>
      </c>
      <c r="AU123" s="11" t="s">
        <v>69</v>
      </c>
      <c r="AV123" s="11" t="s">
        <v>69</v>
      </c>
      <c r="AW123" s="11" t="s">
        <v>69</v>
      </c>
      <c r="AX123" s="11" t="s">
        <v>69</v>
      </c>
    </row>
    <row r="124" spans="1:50" ht="54.75" customHeight="1" x14ac:dyDescent="0.3">
      <c r="A124" s="11" t="s">
        <v>831</v>
      </c>
      <c r="B124" s="11" t="s">
        <v>115</v>
      </c>
      <c r="C124" s="11" t="s">
        <v>116</v>
      </c>
      <c r="D124" s="11" t="s">
        <v>705</v>
      </c>
      <c r="E124" s="11">
        <v>1</v>
      </c>
      <c r="F124" s="11" t="s">
        <v>68</v>
      </c>
      <c r="G124" s="11">
        <v>34</v>
      </c>
      <c r="H124" s="11">
        <v>9</v>
      </c>
      <c r="I124" s="92">
        <v>0.26469999999999999</v>
      </c>
      <c r="J124" s="11">
        <v>0</v>
      </c>
      <c r="K124" s="92">
        <v>0</v>
      </c>
      <c r="L124" s="11">
        <v>0</v>
      </c>
      <c r="M124" s="92">
        <v>0</v>
      </c>
      <c r="N124" s="11">
        <v>0</v>
      </c>
      <c r="O124" s="92">
        <v>0</v>
      </c>
      <c r="P124" s="11">
        <v>25</v>
      </c>
      <c r="Q124" s="92">
        <v>0.73529999999999995</v>
      </c>
      <c r="R124" s="11">
        <v>0</v>
      </c>
      <c r="S124" s="92">
        <v>0</v>
      </c>
      <c r="T124" s="11">
        <v>0</v>
      </c>
      <c r="U124" s="92">
        <v>0</v>
      </c>
      <c r="V124" s="11">
        <v>0</v>
      </c>
      <c r="W124" s="11">
        <v>0</v>
      </c>
      <c r="X124" s="92">
        <v>0</v>
      </c>
      <c r="Y124" s="11">
        <v>0</v>
      </c>
      <c r="Z124" s="11">
        <v>0</v>
      </c>
      <c r="AA124" s="92">
        <v>0</v>
      </c>
      <c r="AB124" s="11">
        <v>0</v>
      </c>
      <c r="AC124" s="92">
        <v>0</v>
      </c>
      <c r="AD124" s="11">
        <v>0</v>
      </c>
      <c r="AE124" s="92">
        <v>0</v>
      </c>
      <c r="AF124" s="11">
        <v>0</v>
      </c>
      <c r="AG124" s="92">
        <v>0</v>
      </c>
      <c r="AH124" s="11">
        <v>0</v>
      </c>
      <c r="AI124" s="92">
        <v>0</v>
      </c>
      <c r="AJ124" s="11">
        <v>0</v>
      </c>
      <c r="AK124" s="92">
        <v>0</v>
      </c>
      <c r="AL124" s="11">
        <v>0</v>
      </c>
      <c r="AM124" s="92">
        <v>0</v>
      </c>
      <c r="AN124" s="11">
        <v>0</v>
      </c>
      <c r="AO124" s="92">
        <v>0</v>
      </c>
      <c r="AP124" s="11">
        <v>0</v>
      </c>
      <c r="AQ124" s="11">
        <v>0</v>
      </c>
      <c r="AR124" s="92">
        <v>0</v>
      </c>
      <c r="AS124" s="11">
        <v>0</v>
      </c>
      <c r="AT124" s="9" t="s">
        <v>80</v>
      </c>
      <c r="AU124" s="11" t="s">
        <v>69</v>
      </c>
      <c r="AV124" s="11" t="s">
        <v>69</v>
      </c>
      <c r="AW124" s="11" t="s">
        <v>69</v>
      </c>
      <c r="AX124" s="11" t="s">
        <v>69</v>
      </c>
    </row>
    <row r="125" spans="1:50" ht="54.75" customHeight="1" x14ac:dyDescent="0.3">
      <c r="A125" s="11" t="s">
        <v>831</v>
      </c>
      <c r="B125" s="11" t="s">
        <v>115</v>
      </c>
      <c r="C125" s="11" t="s">
        <v>116</v>
      </c>
      <c r="D125" s="11" t="s">
        <v>705</v>
      </c>
      <c r="E125" s="11">
        <v>2</v>
      </c>
      <c r="F125" s="11" t="s">
        <v>70</v>
      </c>
      <c r="G125" s="11">
        <v>0</v>
      </c>
      <c r="H125" s="11">
        <v>0</v>
      </c>
      <c r="I125" s="92">
        <v>0</v>
      </c>
      <c r="J125" s="11">
        <v>0</v>
      </c>
      <c r="K125" s="92">
        <v>0</v>
      </c>
      <c r="L125" s="11">
        <v>0</v>
      </c>
      <c r="M125" s="92">
        <v>0</v>
      </c>
      <c r="N125" s="11">
        <v>0</v>
      </c>
      <c r="O125" s="92">
        <v>0</v>
      </c>
      <c r="P125" s="11">
        <v>0</v>
      </c>
      <c r="Q125" s="92">
        <v>0</v>
      </c>
      <c r="R125" s="11">
        <v>0</v>
      </c>
      <c r="S125" s="92">
        <v>0</v>
      </c>
      <c r="T125" s="11">
        <v>0</v>
      </c>
      <c r="U125" s="92">
        <v>0</v>
      </c>
      <c r="V125" s="11">
        <v>0</v>
      </c>
      <c r="W125" s="11">
        <v>0</v>
      </c>
      <c r="X125" s="92">
        <v>0</v>
      </c>
      <c r="Y125" s="11">
        <v>0</v>
      </c>
      <c r="Z125" s="11">
        <v>0</v>
      </c>
      <c r="AA125" s="92">
        <v>0</v>
      </c>
      <c r="AB125" s="11">
        <v>0</v>
      </c>
      <c r="AC125" s="92">
        <v>0</v>
      </c>
      <c r="AD125" s="11">
        <v>0</v>
      </c>
      <c r="AE125" s="92">
        <v>0</v>
      </c>
      <c r="AF125" s="11">
        <v>0</v>
      </c>
      <c r="AG125" s="92">
        <v>0</v>
      </c>
      <c r="AH125" s="11">
        <v>0</v>
      </c>
      <c r="AI125" s="92">
        <v>0</v>
      </c>
      <c r="AJ125" s="11">
        <v>0</v>
      </c>
      <c r="AK125" s="92">
        <v>0</v>
      </c>
      <c r="AL125" s="11">
        <v>0</v>
      </c>
      <c r="AM125" s="92">
        <v>0</v>
      </c>
      <c r="AN125" s="11">
        <v>0</v>
      </c>
      <c r="AO125" s="92">
        <v>0</v>
      </c>
      <c r="AP125" s="11">
        <v>0</v>
      </c>
      <c r="AQ125" s="11">
        <v>0</v>
      </c>
      <c r="AR125" s="92">
        <v>0</v>
      </c>
      <c r="AS125" s="11">
        <v>0</v>
      </c>
      <c r="AT125" s="9" t="s">
        <v>80</v>
      </c>
      <c r="AU125" s="11" t="s">
        <v>69</v>
      </c>
      <c r="AV125" s="11" t="s">
        <v>69</v>
      </c>
      <c r="AW125" s="11" t="s">
        <v>69</v>
      </c>
      <c r="AX125" s="11" t="s">
        <v>69</v>
      </c>
    </row>
    <row r="126" spans="1:50" ht="54.75" customHeight="1" x14ac:dyDescent="0.3">
      <c r="A126" s="11" t="s">
        <v>831</v>
      </c>
      <c r="B126" s="11" t="s">
        <v>115</v>
      </c>
      <c r="C126" s="11" t="s">
        <v>116</v>
      </c>
      <c r="D126" s="11" t="s">
        <v>705</v>
      </c>
      <c r="E126" s="11">
        <v>3</v>
      </c>
      <c r="F126" s="11" t="s">
        <v>71</v>
      </c>
      <c r="G126" s="11">
        <v>0</v>
      </c>
      <c r="H126" s="11">
        <v>0</v>
      </c>
      <c r="I126" s="92">
        <v>0</v>
      </c>
      <c r="J126" s="11">
        <v>0</v>
      </c>
      <c r="K126" s="92">
        <v>0</v>
      </c>
      <c r="L126" s="11">
        <v>0</v>
      </c>
      <c r="M126" s="92">
        <v>0</v>
      </c>
      <c r="N126" s="11">
        <v>0</v>
      </c>
      <c r="O126" s="92">
        <v>0</v>
      </c>
      <c r="P126" s="11">
        <v>0</v>
      </c>
      <c r="Q126" s="92">
        <v>0</v>
      </c>
      <c r="R126" s="11">
        <v>0</v>
      </c>
      <c r="S126" s="92">
        <v>0</v>
      </c>
      <c r="T126" s="11">
        <v>0</v>
      </c>
      <c r="U126" s="92">
        <v>0</v>
      </c>
      <c r="V126" s="11">
        <v>0</v>
      </c>
      <c r="W126" s="11">
        <v>0</v>
      </c>
      <c r="X126" s="92">
        <v>0</v>
      </c>
      <c r="Y126" s="11">
        <v>0</v>
      </c>
      <c r="Z126" s="11">
        <v>0</v>
      </c>
      <c r="AA126" s="92">
        <v>0</v>
      </c>
      <c r="AB126" s="11">
        <v>0</v>
      </c>
      <c r="AC126" s="92">
        <v>0</v>
      </c>
      <c r="AD126" s="11">
        <v>0</v>
      </c>
      <c r="AE126" s="92">
        <v>0</v>
      </c>
      <c r="AF126" s="11">
        <v>0</v>
      </c>
      <c r="AG126" s="92">
        <v>0</v>
      </c>
      <c r="AH126" s="11">
        <v>0</v>
      </c>
      <c r="AI126" s="92">
        <v>0</v>
      </c>
      <c r="AJ126" s="11">
        <v>0</v>
      </c>
      <c r="AK126" s="92">
        <v>0</v>
      </c>
      <c r="AL126" s="11">
        <v>0</v>
      </c>
      <c r="AM126" s="92">
        <v>0</v>
      </c>
      <c r="AN126" s="11">
        <v>0</v>
      </c>
      <c r="AO126" s="92">
        <v>0</v>
      </c>
      <c r="AP126" s="11">
        <v>0</v>
      </c>
      <c r="AQ126" s="11">
        <v>0</v>
      </c>
      <c r="AR126" s="92">
        <v>0</v>
      </c>
      <c r="AS126" s="11">
        <v>0</v>
      </c>
      <c r="AT126" s="9" t="s">
        <v>80</v>
      </c>
      <c r="AU126" s="11" t="s">
        <v>69</v>
      </c>
      <c r="AV126" s="11" t="s">
        <v>69</v>
      </c>
      <c r="AW126" s="11" t="s">
        <v>69</v>
      </c>
      <c r="AX126" s="11" t="s">
        <v>69</v>
      </c>
    </row>
    <row r="127" spans="1:50" ht="54.75" customHeight="1" x14ac:dyDescent="0.3">
      <c r="A127" s="11" t="s">
        <v>831</v>
      </c>
      <c r="B127" s="11" t="s">
        <v>115</v>
      </c>
      <c r="C127" s="11" t="s">
        <v>116</v>
      </c>
      <c r="D127" s="11" t="s">
        <v>705</v>
      </c>
      <c r="E127" s="11">
        <v>4</v>
      </c>
      <c r="F127" s="11" t="s">
        <v>72</v>
      </c>
      <c r="G127" s="11">
        <v>0</v>
      </c>
      <c r="H127" s="11">
        <v>0</v>
      </c>
      <c r="I127" s="92">
        <v>0</v>
      </c>
      <c r="J127" s="11">
        <v>0</v>
      </c>
      <c r="K127" s="92">
        <v>0</v>
      </c>
      <c r="L127" s="11">
        <v>0</v>
      </c>
      <c r="M127" s="92">
        <v>0</v>
      </c>
      <c r="N127" s="11">
        <v>0</v>
      </c>
      <c r="O127" s="92">
        <v>0</v>
      </c>
      <c r="P127" s="11">
        <v>0</v>
      </c>
      <c r="Q127" s="92">
        <v>0</v>
      </c>
      <c r="R127" s="11">
        <v>0</v>
      </c>
      <c r="S127" s="92">
        <v>0</v>
      </c>
      <c r="T127" s="11">
        <v>0</v>
      </c>
      <c r="U127" s="92">
        <v>0</v>
      </c>
      <c r="V127" s="11">
        <v>0</v>
      </c>
      <c r="W127" s="11">
        <v>0</v>
      </c>
      <c r="X127" s="92">
        <v>0</v>
      </c>
      <c r="Y127" s="11">
        <v>0</v>
      </c>
      <c r="Z127" s="11">
        <v>0</v>
      </c>
      <c r="AA127" s="92">
        <v>0</v>
      </c>
      <c r="AB127" s="11">
        <v>0</v>
      </c>
      <c r="AC127" s="92">
        <v>0</v>
      </c>
      <c r="AD127" s="11">
        <v>0</v>
      </c>
      <c r="AE127" s="92">
        <v>0</v>
      </c>
      <c r="AF127" s="11">
        <v>0</v>
      </c>
      <c r="AG127" s="92">
        <v>0</v>
      </c>
      <c r="AH127" s="11">
        <v>0</v>
      </c>
      <c r="AI127" s="92">
        <v>0</v>
      </c>
      <c r="AJ127" s="11">
        <v>0</v>
      </c>
      <c r="AK127" s="92">
        <v>0</v>
      </c>
      <c r="AL127" s="11">
        <v>0</v>
      </c>
      <c r="AM127" s="92">
        <v>0</v>
      </c>
      <c r="AN127" s="11">
        <v>0</v>
      </c>
      <c r="AO127" s="92">
        <v>0</v>
      </c>
      <c r="AP127" s="11">
        <v>0</v>
      </c>
      <c r="AQ127" s="11">
        <v>0</v>
      </c>
      <c r="AR127" s="92">
        <v>0</v>
      </c>
      <c r="AS127" s="11">
        <v>0</v>
      </c>
      <c r="AT127" s="9" t="s">
        <v>80</v>
      </c>
      <c r="AU127" s="11" t="s">
        <v>69</v>
      </c>
      <c r="AV127" s="11" t="s">
        <v>69</v>
      </c>
      <c r="AW127" s="11" t="s">
        <v>69</v>
      </c>
      <c r="AX127" s="11" t="s">
        <v>69</v>
      </c>
    </row>
    <row r="128" spans="1:50" ht="54.75" customHeight="1" x14ac:dyDescent="0.3">
      <c r="A128" s="11" t="s">
        <v>831</v>
      </c>
      <c r="B128" s="11" t="s">
        <v>115</v>
      </c>
      <c r="C128" s="11" t="s">
        <v>116</v>
      </c>
      <c r="D128" s="11" t="s">
        <v>705</v>
      </c>
      <c r="E128" s="11">
        <v>5</v>
      </c>
      <c r="F128" s="11" t="s">
        <v>73</v>
      </c>
      <c r="G128" s="11">
        <v>0</v>
      </c>
      <c r="H128" s="11">
        <v>0</v>
      </c>
      <c r="I128" s="92">
        <v>0</v>
      </c>
      <c r="J128" s="11">
        <v>0</v>
      </c>
      <c r="K128" s="92">
        <v>0</v>
      </c>
      <c r="L128" s="11">
        <v>0</v>
      </c>
      <c r="M128" s="92">
        <v>0</v>
      </c>
      <c r="N128" s="11">
        <v>0</v>
      </c>
      <c r="O128" s="92">
        <v>0</v>
      </c>
      <c r="P128" s="11">
        <v>0</v>
      </c>
      <c r="Q128" s="92">
        <v>0</v>
      </c>
      <c r="R128" s="11">
        <v>0</v>
      </c>
      <c r="S128" s="92">
        <v>0</v>
      </c>
      <c r="T128" s="11">
        <v>0</v>
      </c>
      <c r="U128" s="92">
        <v>0</v>
      </c>
      <c r="V128" s="11">
        <v>0</v>
      </c>
      <c r="W128" s="11">
        <v>0</v>
      </c>
      <c r="X128" s="92">
        <v>0</v>
      </c>
      <c r="Y128" s="11">
        <v>0</v>
      </c>
      <c r="Z128" s="11">
        <v>0</v>
      </c>
      <c r="AA128" s="92">
        <v>0</v>
      </c>
      <c r="AB128" s="11">
        <v>0</v>
      </c>
      <c r="AC128" s="92">
        <v>0</v>
      </c>
      <c r="AD128" s="11">
        <v>0</v>
      </c>
      <c r="AE128" s="92">
        <v>0</v>
      </c>
      <c r="AF128" s="11">
        <v>0</v>
      </c>
      <c r="AG128" s="92">
        <v>0</v>
      </c>
      <c r="AH128" s="11">
        <v>0</v>
      </c>
      <c r="AI128" s="92">
        <v>0</v>
      </c>
      <c r="AJ128" s="11">
        <v>0</v>
      </c>
      <c r="AK128" s="92">
        <v>0</v>
      </c>
      <c r="AL128" s="11">
        <v>0</v>
      </c>
      <c r="AM128" s="92">
        <v>0</v>
      </c>
      <c r="AN128" s="11">
        <v>0</v>
      </c>
      <c r="AO128" s="92">
        <v>0</v>
      </c>
      <c r="AP128" s="11">
        <v>0</v>
      </c>
      <c r="AQ128" s="11">
        <v>0</v>
      </c>
      <c r="AR128" s="92">
        <v>0</v>
      </c>
      <c r="AS128" s="11">
        <v>0</v>
      </c>
      <c r="AT128" s="9" t="s">
        <v>80</v>
      </c>
      <c r="AU128" s="11" t="s">
        <v>69</v>
      </c>
      <c r="AV128" s="11" t="s">
        <v>69</v>
      </c>
      <c r="AW128" s="11" t="s">
        <v>69</v>
      </c>
      <c r="AX128" s="11" t="s">
        <v>69</v>
      </c>
    </row>
    <row r="129" spans="1:50" ht="54.75" customHeight="1" x14ac:dyDescent="0.3">
      <c r="A129" s="11" t="s">
        <v>831</v>
      </c>
      <c r="B129" s="11" t="s">
        <v>115</v>
      </c>
      <c r="C129" s="11" t="s">
        <v>116</v>
      </c>
      <c r="D129" s="11" t="s">
        <v>705</v>
      </c>
      <c r="E129" s="11">
        <v>6</v>
      </c>
      <c r="F129" s="11" t="s">
        <v>74</v>
      </c>
      <c r="G129" s="11">
        <v>0</v>
      </c>
      <c r="H129" s="11">
        <v>0</v>
      </c>
      <c r="I129" s="92">
        <v>0</v>
      </c>
      <c r="J129" s="11">
        <v>0</v>
      </c>
      <c r="K129" s="92">
        <v>0</v>
      </c>
      <c r="L129" s="11">
        <v>0</v>
      </c>
      <c r="M129" s="92">
        <v>0</v>
      </c>
      <c r="N129" s="11">
        <v>0</v>
      </c>
      <c r="O129" s="92">
        <v>0</v>
      </c>
      <c r="P129" s="11">
        <v>0</v>
      </c>
      <c r="Q129" s="92">
        <v>0</v>
      </c>
      <c r="R129" s="11">
        <v>0</v>
      </c>
      <c r="S129" s="92">
        <v>0</v>
      </c>
      <c r="T129" s="11">
        <v>0</v>
      </c>
      <c r="U129" s="92">
        <v>0</v>
      </c>
      <c r="V129" s="11">
        <v>0</v>
      </c>
      <c r="W129" s="11">
        <v>0</v>
      </c>
      <c r="X129" s="92">
        <v>0</v>
      </c>
      <c r="Y129" s="11">
        <v>0</v>
      </c>
      <c r="Z129" s="11">
        <v>0</v>
      </c>
      <c r="AA129" s="92">
        <v>0</v>
      </c>
      <c r="AB129" s="11">
        <v>0</v>
      </c>
      <c r="AC129" s="92">
        <v>0</v>
      </c>
      <c r="AD129" s="11">
        <v>0</v>
      </c>
      <c r="AE129" s="92">
        <v>0</v>
      </c>
      <c r="AF129" s="11">
        <v>0</v>
      </c>
      <c r="AG129" s="92">
        <v>0</v>
      </c>
      <c r="AH129" s="11">
        <v>0</v>
      </c>
      <c r="AI129" s="92">
        <v>0</v>
      </c>
      <c r="AJ129" s="11">
        <v>0</v>
      </c>
      <c r="AK129" s="92">
        <v>0</v>
      </c>
      <c r="AL129" s="11">
        <v>0</v>
      </c>
      <c r="AM129" s="92">
        <v>0</v>
      </c>
      <c r="AN129" s="11">
        <v>0</v>
      </c>
      <c r="AO129" s="92">
        <v>0</v>
      </c>
      <c r="AP129" s="11">
        <v>0</v>
      </c>
      <c r="AQ129" s="11">
        <v>0</v>
      </c>
      <c r="AR129" s="92">
        <v>0</v>
      </c>
      <c r="AS129" s="11">
        <v>0</v>
      </c>
      <c r="AT129" s="9" t="s">
        <v>80</v>
      </c>
      <c r="AU129" s="11" t="s">
        <v>69</v>
      </c>
      <c r="AV129" s="11" t="s">
        <v>69</v>
      </c>
      <c r="AW129" s="11" t="s">
        <v>69</v>
      </c>
      <c r="AX129" s="11" t="s">
        <v>69</v>
      </c>
    </row>
    <row r="130" spans="1:50" ht="54.75" customHeight="1" x14ac:dyDescent="0.3">
      <c r="A130" s="11" t="s">
        <v>831</v>
      </c>
      <c r="B130" s="11" t="s">
        <v>115</v>
      </c>
      <c r="C130" s="11" t="s">
        <v>116</v>
      </c>
      <c r="D130" s="11" t="s">
        <v>705</v>
      </c>
      <c r="E130" s="11">
        <v>7</v>
      </c>
      <c r="F130" s="11" t="s">
        <v>75</v>
      </c>
      <c r="G130" s="11">
        <v>0</v>
      </c>
      <c r="H130" s="11">
        <v>0</v>
      </c>
      <c r="I130" s="92">
        <v>0</v>
      </c>
      <c r="J130" s="11">
        <v>0</v>
      </c>
      <c r="K130" s="92">
        <v>0</v>
      </c>
      <c r="L130" s="11">
        <v>0</v>
      </c>
      <c r="M130" s="92">
        <v>0</v>
      </c>
      <c r="N130" s="11">
        <v>0</v>
      </c>
      <c r="O130" s="92">
        <v>0</v>
      </c>
      <c r="P130" s="11">
        <v>0</v>
      </c>
      <c r="Q130" s="92">
        <v>0</v>
      </c>
      <c r="R130" s="11">
        <v>0</v>
      </c>
      <c r="S130" s="92">
        <v>0</v>
      </c>
      <c r="T130" s="11">
        <v>0</v>
      </c>
      <c r="U130" s="92">
        <v>0</v>
      </c>
      <c r="V130" s="11">
        <v>0</v>
      </c>
      <c r="W130" s="11">
        <v>0</v>
      </c>
      <c r="X130" s="92">
        <v>0</v>
      </c>
      <c r="Y130" s="11">
        <v>0</v>
      </c>
      <c r="Z130" s="11">
        <v>0</v>
      </c>
      <c r="AA130" s="92">
        <v>0</v>
      </c>
      <c r="AB130" s="11">
        <v>0</v>
      </c>
      <c r="AC130" s="92">
        <v>0</v>
      </c>
      <c r="AD130" s="11">
        <v>0</v>
      </c>
      <c r="AE130" s="92">
        <v>0</v>
      </c>
      <c r="AF130" s="11">
        <v>0</v>
      </c>
      <c r="AG130" s="92">
        <v>0</v>
      </c>
      <c r="AH130" s="11">
        <v>0</v>
      </c>
      <c r="AI130" s="92">
        <v>0</v>
      </c>
      <c r="AJ130" s="11">
        <v>0</v>
      </c>
      <c r="AK130" s="92">
        <v>0</v>
      </c>
      <c r="AL130" s="11">
        <v>0</v>
      </c>
      <c r="AM130" s="92">
        <v>0</v>
      </c>
      <c r="AN130" s="11">
        <v>0</v>
      </c>
      <c r="AO130" s="92">
        <v>0</v>
      </c>
      <c r="AP130" s="11">
        <v>0</v>
      </c>
      <c r="AQ130" s="11">
        <v>0</v>
      </c>
      <c r="AR130" s="92">
        <v>0</v>
      </c>
      <c r="AS130" s="11">
        <v>0</v>
      </c>
      <c r="AT130" s="9" t="s">
        <v>80</v>
      </c>
      <c r="AU130" s="11" t="s">
        <v>69</v>
      </c>
      <c r="AV130" s="11" t="s">
        <v>69</v>
      </c>
      <c r="AW130" s="11" t="s">
        <v>69</v>
      </c>
      <c r="AX130" s="11" t="s">
        <v>69</v>
      </c>
    </row>
    <row r="131" spans="1:50" ht="54.75" customHeight="1" x14ac:dyDescent="0.3">
      <c r="A131" s="11" t="s">
        <v>831</v>
      </c>
      <c r="B131" s="11" t="s">
        <v>115</v>
      </c>
      <c r="C131" s="11" t="s">
        <v>116</v>
      </c>
      <c r="D131" s="11" t="s">
        <v>705</v>
      </c>
      <c r="E131" s="11">
        <v>8</v>
      </c>
      <c r="F131" s="11" t="s">
        <v>76</v>
      </c>
      <c r="G131" s="11">
        <v>0</v>
      </c>
      <c r="H131" s="11">
        <v>0</v>
      </c>
      <c r="I131" s="92">
        <v>0</v>
      </c>
      <c r="J131" s="11">
        <v>0</v>
      </c>
      <c r="K131" s="92">
        <v>0</v>
      </c>
      <c r="L131" s="11">
        <v>0</v>
      </c>
      <c r="M131" s="92">
        <v>0</v>
      </c>
      <c r="N131" s="11">
        <v>0</v>
      </c>
      <c r="O131" s="92">
        <v>0</v>
      </c>
      <c r="P131" s="11">
        <v>0</v>
      </c>
      <c r="Q131" s="92">
        <v>0</v>
      </c>
      <c r="R131" s="11">
        <v>0</v>
      </c>
      <c r="S131" s="92">
        <v>0</v>
      </c>
      <c r="T131" s="11">
        <v>0</v>
      </c>
      <c r="U131" s="92">
        <v>0</v>
      </c>
      <c r="V131" s="11">
        <v>0</v>
      </c>
      <c r="W131" s="11">
        <v>0</v>
      </c>
      <c r="X131" s="92">
        <v>0</v>
      </c>
      <c r="Y131" s="11">
        <v>0</v>
      </c>
      <c r="Z131" s="11">
        <v>0</v>
      </c>
      <c r="AA131" s="92">
        <v>0</v>
      </c>
      <c r="AB131" s="11">
        <v>0</v>
      </c>
      <c r="AC131" s="92">
        <v>0</v>
      </c>
      <c r="AD131" s="11">
        <v>0</v>
      </c>
      <c r="AE131" s="92">
        <v>0</v>
      </c>
      <c r="AF131" s="11">
        <v>0</v>
      </c>
      <c r="AG131" s="92">
        <v>0</v>
      </c>
      <c r="AH131" s="11">
        <v>0</v>
      </c>
      <c r="AI131" s="92">
        <v>0</v>
      </c>
      <c r="AJ131" s="11">
        <v>0</v>
      </c>
      <c r="AK131" s="92">
        <v>0</v>
      </c>
      <c r="AL131" s="11">
        <v>0</v>
      </c>
      <c r="AM131" s="92">
        <v>0</v>
      </c>
      <c r="AN131" s="11">
        <v>0</v>
      </c>
      <c r="AO131" s="92">
        <v>0</v>
      </c>
      <c r="AP131" s="11">
        <v>0</v>
      </c>
      <c r="AQ131" s="11">
        <v>0</v>
      </c>
      <c r="AR131" s="92">
        <v>0</v>
      </c>
      <c r="AS131" s="11">
        <v>0</v>
      </c>
      <c r="AT131" s="9" t="s">
        <v>80</v>
      </c>
      <c r="AU131" s="11" t="s">
        <v>69</v>
      </c>
      <c r="AV131" s="11" t="s">
        <v>69</v>
      </c>
      <c r="AW131" s="11" t="s">
        <v>69</v>
      </c>
      <c r="AX131" s="11" t="s">
        <v>69</v>
      </c>
    </row>
    <row r="132" spans="1:50" ht="54.75" customHeight="1" x14ac:dyDescent="0.3">
      <c r="A132" s="11" t="s">
        <v>831</v>
      </c>
      <c r="B132" s="11" t="s">
        <v>115</v>
      </c>
      <c r="C132" s="11" t="s">
        <v>116</v>
      </c>
      <c r="D132" s="11" t="s">
        <v>81</v>
      </c>
      <c r="E132" s="11">
        <v>1</v>
      </c>
      <c r="F132" s="11" t="s">
        <v>68</v>
      </c>
      <c r="G132" s="11">
        <v>33</v>
      </c>
      <c r="H132" s="11">
        <v>15</v>
      </c>
      <c r="I132" s="92">
        <v>0.45450000000000002</v>
      </c>
      <c r="J132" s="11">
        <v>0</v>
      </c>
      <c r="K132" s="92">
        <v>0</v>
      </c>
      <c r="L132" s="11">
        <v>0</v>
      </c>
      <c r="M132" s="92">
        <v>0</v>
      </c>
      <c r="N132" s="11">
        <v>0</v>
      </c>
      <c r="O132" s="92">
        <v>0</v>
      </c>
      <c r="P132" s="11">
        <v>18</v>
      </c>
      <c r="Q132" s="92">
        <v>0.54549999999999998</v>
      </c>
      <c r="R132" s="11">
        <v>0</v>
      </c>
      <c r="S132" s="92">
        <v>0</v>
      </c>
      <c r="T132" s="11">
        <v>0</v>
      </c>
      <c r="U132" s="92">
        <v>0</v>
      </c>
      <c r="V132" s="11">
        <v>0</v>
      </c>
      <c r="W132" s="11">
        <v>0</v>
      </c>
      <c r="X132" s="92">
        <v>0</v>
      </c>
      <c r="Y132" s="11">
        <v>0</v>
      </c>
      <c r="Z132" s="11">
        <v>0</v>
      </c>
      <c r="AA132" s="92">
        <v>0</v>
      </c>
      <c r="AB132" s="11">
        <v>0</v>
      </c>
      <c r="AC132" s="92">
        <v>0</v>
      </c>
      <c r="AD132" s="11">
        <v>0</v>
      </c>
      <c r="AE132" s="92">
        <v>0</v>
      </c>
      <c r="AF132" s="11">
        <v>0</v>
      </c>
      <c r="AG132" s="92">
        <v>0</v>
      </c>
      <c r="AH132" s="11">
        <v>0</v>
      </c>
      <c r="AI132" s="92">
        <v>0</v>
      </c>
      <c r="AJ132" s="11">
        <v>0</v>
      </c>
      <c r="AK132" s="92">
        <v>0</v>
      </c>
      <c r="AL132" s="11">
        <v>0</v>
      </c>
      <c r="AM132" s="92">
        <v>0</v>
      </c>
      <c r="AN132" s="11">
        <v>0</v>
      </c>
      <c r="AO132" s="92">
        <v>0</v>
      </c>
      <c r="AP132" s="11">
        <v>0</v>
      </c>
      <c r="AQ132" s="11">
        <v>0</v>
      </c>
      <c r="AR132" s="92">
        <v>0</v>
      </c>
      <c r="AS132" s="11">
        <v>0</v>
      </c>
      <c r="AT132" s="9" t="s">
        <v>80</v>
      </c>
      <c r="AU132" s="11" t="s">
        <v>69</v>
      </c>
      <c r="AV132" s="11" t="s">
        <v>69</v>
      </c>
      <c r="AW132" s="11" t="s">
        <v>69</v>
      </c>
      <c r="AX132" s="11" t="s">
        <v>69</v>
      </c>
    </row>
    <row r="133" spans="1:50" ht="54.75" customHeight="1" x14ac:dyDescent="0.3">
      <c r="A133" s="11" t="s">
        <v>831</v>
      </c>
      <c r="B133" s="11" t="s">
        <v>115</v>
      </c>
      <c r="C133" s="11" t="s">
        <v>116</v>
      </c>
      <c r="D133" s="11" t="s">
        <v>81</v>
      </c>
      <c r="E133" s="11">
        <v>2</v>
      </c>
      <c r="F133" s="11" t="s">
        <v>70</v>
      </c>
      <c r="G133" s="11">
        <v>0</v>
      </c>
      <c r="H133" s="11">
        <v>0</v>
      </c>
      <c r="I133" s="92">
        <v>0</v>
      </c>
      <c r="J133" s="11">
        <v>0</v>
      </c>
      <c r="K133" s="92">
        <v>0</v>
      </c>
      <c r="L133" s="11">
        <v>0</v>
      </c>
      <c r="M133" s="92">
        <v>0</v>
      </c>
      <c r="N133" s="11">
        <v>0</v>
      </c>
      <c r="O133" s="92">
        <v>0</v>
      </c>
      <c r="P133" s="11">
        <v>0</v>
      </c>
      <c r="Q133" s="92">
        <v>0</v>
      </c>
      <c r="R133" s="11">
        <v>0</v>
      </c>
      <c r="S133" s="92">
        <v>0</v>
      </c>
      <c r="T133" s="11">
        <v>0</v>
      </c>
      <c r="U133" s="92">
        <v>0</v>
      </c>
      <c r="V133" s="11">
        <v>0</v>
      </c>
      <c r="W133" s="11">
        <v>0</v>
      </c>
      <c r="X133" s="92">
        <v>0</v>
      </c>
      <c r="Y133" s="11">
        <v>0</v>
      </c>
      <c r="Z133" s="11">
        <v>0</v>
      </c>
      <c r="AA133" s="92">
        <v>0</v>
      </c>
      <c r="AB133" s="11">
        <v>0</v>
      </c>
      <c r="AC133" s="92">
        <v>0</v>
      </c>
      <c r="AD133" s="11">
        <v>0</v>
      </c>
      <c r="AE133" s="92">
        <v>0</v>
      </c>
      <c r="AF133" s="11">
        <v>0</v>
      </c>
      <c r="AG133" s="92">
        <v>0</v>
      </c>
      <c r="AH133" s="11">
        <v>0</v>
      </c>
      <c r="AI133" s="92">
        <v>0</v>
      </c>
      <c r="AJ133" s="11">
        <v>0</v>
      </c>
      <c r="AK133" s="92">
        <v>0</v>
      </c>
      <c r="AL133" s="11">
        <v>0</v>
      </c>
      <c r="AM133" s="92">
        <v>0</v>
      </c>
      <c r="AN133" s="11">
        <v>0</v>
      </c>
      <c r="AO133" s="92">
        <v>0</v>
      </c>
      <c r="AP133" s="11">
        <v>0</v>
      </c>
      <c r="AQ133" s="11">
        <v>0</v>
      </c>
      <c r="AR133" s="92">
        <v>0</v>
      </c>
      <c r="AS133" s="11">
        <v>0</v>
      </c>
      <c r="AT133" s="9" t="s">
        <v>80</v>
      </c>
      <c r="AU133" s="11" t="s">
        <v>69</v>
      </c>
      <c r="AV133" s="11" t="s">
        <v>69</v>
      </c>
      <c r="AW133" s="11" t="s">
        <v>69</v>
      </c>
      <c r="AX133" s="11" t="s">
        <v>69</v>
      </c>
    </row>
    <row r="134" spans="1:50" ht="54.75" customHeight="1" x14ac:dyDescent="0.3">
      <c r="A134" s="11" t="s">
        <v>831</v>
      </c>
      <c r="B134" s="11" t="s">
        <v>115</v>
      </c>
      <c r="C134" s="11" t="s">
        <v>116</v>
      </c>
      <c r="D134" s="11" t="s">
        <v>81</v>
      </c>
      <c r="E134" s="11">
        <v>3</v>
      </c>
      <c r="F134" s="11" t="s">
        <v>71</v>
      </c>
      <c r="G134" s="11">
        <v>0</v>
      </c>
      <c r="H134" s="11">
        <v>0</v>
      </c>
      <c r="I134" s="92">
        <v>0</v>
      </c>
      <c r="J134" s="11">
        <v>0</v>
      </c>
      <c r="K134" s="92">
        <v>0</v>
      </c>
      <c r="L134" s="11">
        <v>0</v>
      </c>
      <c r="M134" s="92">
        <v>0</v>
      </c>
      <c r="N134" s="11">
        <v>0</v>
      </c>
      <c r="O134" s="92">
        <v>0</v>
      </c>
      <c r="P134" s="11">
        <v>0</v>
      </c>
      <c r="Q134" s="92">
        <v>0</v>
      </c>
      <c r="R134" s="11">
        <v>0</v>
      </c>
      <c r="S134" s="92">
        <v>0</v>
      </c>
      <c r="T134" s="11">
        <v>0</v>
      </c>
      <c r="U134" s="92">
        <v>0</v>
      </c>
      <c r="V134" s="11">
        <v>0</v>
      </c>
      <c r="W134" s="11">
        <v>0</v>
      </c>
      <c r="X134" s="92">
        <v>0</v>
      </c>
      <c r="Y134" s="11">
        <v>0</v>
      </c>
      <c r="Z134" s="11">
        <v>0</v>
      </c>
      <c r="AA134" s="92">
        <v>0</v>
      </c>
      <c r="AB134" s="11">
        <v>0</v>
      </c>
      <c r="AC134" s="92">
        <v>0</v>
      </c>
      <c r="AD134" s="11">
        <v>0</v>
      </c>
      <c r="AE134" s="92">
        <v>0</v>
      </c>
      <c r="AF134" s="11">
        <v>0</v>
      </c>
      <c r="AG134" s="92">
        <v>0</v>
      </c>
      <c r="AH134" s="11">
        <v>0</v>
      </c>
      <c r="AI134" s="92">
        <v>0</v>
      </c>
      <c r="AJ134" s="11">
        <v>0</v>
      </c>
      <c r="AK134" s="92">
        <v>0</v>
      </c>
      <c r="AL134" s="11">
        <v>0</v>
      </c>
      <c r="AM134" s="92">
        <v>0</v>
      </c>
      <c r="AN134" s="11">
        <v>0</v>
      </c>
      <c r="AO134" s="92">
        <v>0</v>
      </c>
      <c r="AP134" s="11">
        <v>0</v>
      </c>
      <c r="AQ134" s="11">
        <v>0</v>
      </c>
      <c r="AR134" s="92">
        <v>0</v>
      </c>
      <c r="AS134" s="11">
        <v>0</v>
      </c>
      <c r="AT134" s="9" t="s">
        <v>80</v>
      </c>
      <c r="AU134" s="11" t="s">
        <v>69</v>
      </c>
      <c r="AV134" s="11" t="s">
        <v>69</v>
      </c>
      <c r="AW134" s="11" t="s">
        <v>69</v>
      </c>
      <c r="AX134" s="11" t="s">
        <v>69</v>
      </c>
    </row>
    <row r="135" spans="1:50" ht="54.75" customHeight="1" x14ac:dyDescent="0.3">
      <c r="A135" s="11" t="s">
        <v>831</v>
      </c>
      <c r="B135" s="11" t="s">
        <v>115</v>
      </c>
      <c r="C135" s="11" t="s">
        <v>116</v>
      </c>
      <c r="D135" s="11" t="s">
        <v>81</v>
      </c>
      <c r="E135" s="11">
        <v>4</v>
      </c>
      <c r="F135" s="11" t="s">
        <v>72</v>
      </c>
      <c r="G135" s="11">
        <v>0</v>
      </c>
      <c r="H135" s="11">
        <v>0</v>
      </c>
      <c r="I135" s="92">
        <v>0</v>
      </c>
      <c r="J135" s="11">
        <v>0</v>
      </c>
      <c r="K135" s="92">
        <v>0</v>
      </c>
      <c r="L135" s="11">
        <v>0</v>
      </c>
      <c r="M135" s="92">
        <v>0</v>
      </c>
      <c r="N135" s="11">
        <v>0</v>
      </c>
      <c r="O135" s="92">
        <v>0</v>
      </c>
      <c r="P135" s="11">
        <v>0</v>
      </c>
      <c r="Q135" s="92">
        <v>0</v>
      </c>
      <c r="R135" s="11">
        <v>0</v>
      </c>
      <c r="S135" s="92">
        <v>0</v>
      </c>
      <c r="T135" s="11">
        <v>0</v>
      </c>
      <c r="U135" s="92">
        <v>0</v>
      </c>
      <c r="V135" s="11">
        <v>0</v>
      </c>
      <c r="W135" s="11">
        <v>0</v>
      </c>
      <c r="X135" s="92">
        <v>0</v>
      </c>
      <c r="Y135" s="11">
        <v>0</v>
      </c>
      <c r="Z135" s="11">
        <v>0</v>
      </c>
      <c r="AA135" s="92">
        <v>0</v>
      </c>
      <c r="AB135" s="11">
        <v>0</v>
      </c>
      <c r="AC135" s="92">
        <v>0</v>
      </c>
      <c r="AD135" s="11">
        <v>0</v>
      </c>
      <c r="AE135" s="92">
        <v>0</v>
      </c>
      <c r="AF135" s="11">
        <v>0</v>
      </c>
      <c r="AG135" s="92">
        <v>0</v>
      </c>
      <c r="AH135" s="11">
        <v>0</v>
      </c>
      <c r="AI135" s="92">
        <v>0</v>
      </c>
      <c r="AJ135" s="11">
        <v>0</v>
      </c>
      <c r="AK135" s="92">
        <v>0</v>
      </c>
      <c r="AL135" s="11">
        <v>0</v>
      </c>
      <c r="AM135" s="92">
        <v>0</v>
      </c>
      <c r="AN135" s="11">
        <v>0</v>
      </c>
      <c r="AO135" s="92">
        <v>0</v>
      </c>
      <c r="AP135" s="11">
        <v>0</v>
      </c>
      <c r="AQ135" s="11">
        <v>0</v>
      </c>
      <c r="AR135" s="92">
        <v>0</v>
      </c>
      <c r="AS135" s="11">
        <v>0</v>
      </c>
      <c r="AT135" s="9" t="s">
        <v>80</v>
      </c>
      <c r="AU135" s="11" t="s">
        <v>69</v>
      </c>
      <c r="AV135" s="11" t="s">
        <v>69</v>
      </c>
      <c r="AW135" s="11" t="s">
        <v>69</v>
      </c>
      <c r="AX135" s="11" t="s">
        <v>69</v>
      </c>
    </row>
    <row r="136" spans="1:50" ht="54.75" customHeight="1" x14ac:dyDescent="0.3">
      <c r="A136" s="11" t="s">
        <v>831</v>
      </c>
      <c r="B136" s="11" t="s">
        <v>115</v>
      </c>
      <c r="C136" s="11" t="s">
        <v>116</v>
      </c>
      <c r="D136" s="11" t="s">
        <v>81</v>
      </c>
      <c r="E136" s="11">
        <v>5</v>
      </c>
      <c r="F136" s="11" t="s">
        <v>73</v>
      </c>
      <c r="G136" s="11">
        <v>0</v>
      </c>
      <c r="H136" s="11">
        <v>0</v>
      </c>
      <c r="I136" s="92">
        <v>0</v>
      </c>
      <c r="J136" s="11">
        <v>0</v>
      </c>
      <c r="K136" s="92">
        <v>0</v>
      </c>
      <c r="L136" s="11">
        <v>0</v>
      </c>
      <c r="M136" s="92">
        <v>0</v>
      </c>
      <c r="N136" s="11">
        <v>0</v>
      </c>
      <c r="O136" s="92">
        <v>0</v>
      </c>
      <c r="P136" s="11">
        <v>0</v>
      </c>
      <c r="Q136" s="92">
        <v>0</v>
      </c>
      <c r="R136" s="11">
        <v>0</v>
      </c>
      <c r="S136" s="92">
        <v>0</v>
      </c>
      <c r="T136" s="11">
        <v>0</v>
      </c>
      <c r="U136" s="92">
        <v>0</v>
      </c>
      <c r="V136" s="11">
        <v>0</v>
      </c>
      <c r="W136" s="11">
        <v>0</v>
      </c>
      <c r="X136" s="92">
        <v>0</v>
      </c>
      <c r="Y136" s="11">
        <v>0</v>
      </c>
      <c r="Z136" s="11">
        <v>0</v>
      </c>
      <c r="AA136" s="92">
        <v>0</v>
      </c>
      <c r="AB136" s="11">
        <v>0</v>
      </c>
      <c r="AC136" s="92">
        <v>0</v>
      </c>
      <c r="AD136" s="11">
        <v>0</v>
      </c>
      <c r="AE136" s="92">
        <v>0</v>
      </c>
      <c r="AF136" s="11">
        <v>0</v>
      </c>
      <c r="AG136" s="92">
        <v>0</v>
      </c>
      <c r="AH136" s="11">
        <v>0</v>
      </c>
      <c r="AI136" s="92">
        <v>0</v>
      </c>
      <c r="AJ136" s="11">
        <v>0</v>
      </c>
      <c r="AK136" s="92">
        <v>0</v>
      </c>
      <c r="AL136" s="11">
        <v>0</v>
      </c>
      <c r="AM136" s="92">
        <v>0</v>
      </c>
      <c r="AN136" s="11">
        <v>0</v>
      </c>
      <c r="AO136" s="92">
        <v>0</v>
      </c>
      <c r="AP136" s="11">
        <v>0</v>
      </c>
      <c r="AQ136" s="11">
        <v>0</v>
      </c>
      <c r="AR136" s="92">
        <v>0</v>
      </c>
      <c r="AS136" s="11">
        <v>0</v>
      </c>
      <c r="AT136" s="9" t="s">
        <v>80</v>
      </c>
      <c r="AU136" s="11" t="s">
        <v>69</v>
      </c>
      <c r="AV136" s="11" t="s">
        <v>69</v>
      </c>
      <c r="AW136" s="11" t="s">
        <v>69</v>
      </c>
      <c r="AX136" s="11" t="s">
        <v>69</v>
      </c>
    </row>
    <row r="137" spans="1:50" ht="54.75" customHeight="1" x14ac:dyDescent="0.3">
      <c r="A137" s="11" t="s">
        <v>831</v>
      </c>
      <c r="B137" s="11" t="s">
        <v>115</v>
      </c>
      <c r="C137" s="11" t="s">
        <v>116</v>
      </c>
      <c r="D137" s="11" t="s">
        <v>81</v>
      </c>
      <c r="E137" s="11">
        <v>6</v>
      </c>
      <c r="F137" s="11" t="s">
        <v>74</v>
      </c>
      <c r="G137" s="11">
        <v>0</v>
      </c>
      <c r="H137" s="11">
        <v>0</v>
      </c>
      <c r="I137" s="92">
        <v>0</v>
      </c>
      <c r="J137" s="11">
        <v>0</v>
      </c>
      <c r="K137" s="92">
        <v>0</v>
      </c>
      <c r="L137" s="11">
        <v>0</v>
      </c>
      <c r="M137" s="92">
        <v>0</v>
      </c>
      <c r="N137" s="11">
        <v>0</v>
      </c>
      <c r="O137" s="92">
        <v>0</v>
      </c>
      <c r="P137" s="11">
        <v>0</v>
      </c>
      <c r="Q137" s="92">
        <v>0</v>
      </c>
      <c r="R137" s="11">
        <v>0</v>
      </c>
      <c r="S137" s="92">
        <v>0</v>
      </c>
      <c r="T137" s="11">
        <v>0</v>
      </c>
      <c r="U137" s="92">
        <v>0</v>
      </c>
      <c r="V137" s="11">
        <v>0</v>
      </c>
      <c r="W137" s="11">
        <v>0</v>
      </c>
      <c r="X137" s="92">
        <v>0</v>
      </c>
      <c r="Y137" s="11">
        <v>0</v>
      </c>
      <c r="Z137" s="11">
        <v>0</v>
      </c>
      <c r="AA137" s="92">
        <v>0</v>
      </c>
      <c r="AB137" s="11">
        <v>0</v>
      </c>
      <c r="AC137" s="92">
        <v>0</v>
      </c>
      <c r="AD137" s="11">
        <v>0</v>
      </c>
      <c r="AE137" s="92">
        <v>0</v>
      </c>
      <c r="AF137" s="11">
        <v>0</v>
      </c>
      <c r="AG137" s="92">
        <v>0</v>
      </c>
      <c r="AH137" s="11">
        <v>0</v>
      </c>
      <c r="AI137" s="92">
        <v>0</v>
      </c>
      <c r="AJ137" s="11">
        <v>0</v>
      </c>
      <c r="AK137" s="92">
        <v>0</v>
      </c>
      <c r="AL137" s="11">
        <v>0</v>
      </c>
      <c r="AM137" s="92">
        <v>0</v>
      </c>
      <c r="AN137" s="11">
        <v>0</v>
      </c>
      <c r="AO137" s="92">
        <v>0</v>
      </c>
      <c r="AP137" s="11">
        <v>0</v>
      </c>
      <c r="AQ137" s="11">
        <v>0</v>
      </c>
      <c r="AR137" s="92">
        <v>0</v>
      </c>
      <c r="AS137" s="11">
        <v>0</v>
      </c>
      <c r="AT137" s="9" t="s">
        <v>80</v>
      </c>
      <c r="AU137" s="11" t="s">
        <v>69</v>
      </c>
      <c r="AV137" s="11" t="s">
        <v>69</v>
      </c>
      <c r="AW137" s="11" t="s">
        <v>69</v>
      </c>
      <c r="AX137" s="11" t="s">
        <v>69</v>
      </c>
    </row>
    <row r="138" spans="1:50" ht="54.75" customHeight="1" x14ac:dyDescent="0.3">
      <c r="A138" s="11" t="s">
        <v>831</v>
      </c>
      <c r="B138" s="11" t="s">
        <v>115</v>
      </c>
      <c r="C138" s="11" t="s">
        <v>116</v>
      </c>
      <c r="D138" s="11" t="s">
        <v>81</v>
      </c>
      <c r="E138" s="11">
        <v>7</v>
      </c>
      <c r="F138" s="11" t="s">
        <v>75</v>
      </c>
      <c r="G138" s="11">
        <v>0</v>
      </c>
      <c r="H138" s="11">
        <v>0</v>
      </c>
      <c r="I138" s="92">
        <v>0</v>
      </c>
      <c r="J138" s="11">
        <v>0</v>
      </c>
      <c r="K138" s="92">
        <v>0</v>
      </c>
      <c r="L138" s="11">
        <v>0</v>
      </c>
      <c r="M138" s="92">
        <v>0</v>
      </c>
      <c r="N138" s="11">
        <v>0</v>
      </c>
      <c r="O138" s="92">
        <v>0</v>
      </c>
      <c r="P138" s="11">
        <v>0</v>
      </c>
      <c r="Q138" s="92">
        <v>0</v>
      </c>
      <c r="R138" s="11">
        <v>0</v>
      </c>
      <c r="S138" s="92">
        <v>0</v>
      </c>
      <c r="T138" s="11">
        <v>0</v>
      </c>
      <c r="U138" s="92">
        <v>0</v>
      </c>
      <c r="V138" s="11">
        <v>0</v>
      </c>
      <c r="W138" s="11">
        <v>0</v>
      </c>
      <c r="X138" s="92">
        <v>0</v>
      </c>
      <c r="Y138" s="11">
        <v>0</v>
      </c>
      <c r="Z138" s="11">
        <v>0</v>
      </c>
      <c r="AA138" s="92">
        <v>0</v>
      </c>
      <c r="AB138" s="11">
        <v>0</v>
      </c>
      <c r="AC138" s="92">
        <v>0</v>
      </c>
      <c r="AD138" s="11">
        <v>0</v>
      </c>
      <c r="AE138" s="92">
        <v>0</v>
      </c>
      <c r="AF138" s="11">
        <v>0</v>
      </c>
      <c r="AG138" s="92">
        <v>0</v>
      </c>
      <c r="AH138" s="11">
        <v>0</v>
      </c>
      <c r="AI138" s="92">
        <v>0</v>
      </c>
      <c r="AJ138" s="11">
        <v>0</v>
      </c>
      <c r="AK138" s="92">
        <v>0</v>
      </c>
      <c r="AL138" s="11">
        <v>0</v>
      </c>
      <c r="AM138" s="92">
        <v>0</v>
      </c>
      <c r="AN138" s="11">
        <v>0</v>
      </c>
      <c r="AO138" s="92">
        <v>0</v>
      </c>
      <c r="AP138" s="11">
        <v>0</v>
      </c>
      <c r="AQ138" s="11">
        <v>0</v>
      </c>
      <c r="AR138" s="92">
        <v>0</v>
      </c>
      <c r="AS138" s="11">
        <v>0</v>
      </c>
      <c r="AT138" s="9" t="s">
        <v>80</v>
      </c>
      <c r="AU138" s="11" t="s">
        <v>69</v>
      </c>
      <c r="AV138" s="11" t="s">
        <v>69</v>
      </c>
      <c r="AW138" s="11" t="s">
        <v>69</v>
      </c>
      <c r="AX138" s="11" t="s">
        <v>69</v>
      </c>
    </row>
    <row r="139" spans="1:50" ht="54.75" customHeight="1" x14ac:dyDescent="0.3">
      <c r="A139" s="11" t="s">
        <v>831</v>
      </c>
      <c r="B139" s="11" t="s">
        <v>115</v>
      </c>
      <c r="C139" s="11" t="s">
        <v>116</v>
      </c>
      <c r="D139" s="11" t="s">
        <v>81</v>
      </c>
      <c r="E139" s="11">
        <v>8</v>
      </c>
      <c r="F139" s="11" t="s">
        <v>76</v>
      </c>
      <c r="G139" s="11">
        <v>0</v>
      </c>
      <c r="H139" s="11">
        <v>0</v>
      </c>
      <c r="I139" s="92">
        <v>0</v>
      </c>
      <c r="J139" s="11">
        <v>0</v>
      </c>
      <c r="K139" s="92">
        <v>0</v>
      </c>
      <c r="L139" s="11">
        <v>0</v>
      </c>
      <c r="M139" s="92">
        <v>0</v>
      </c>
      <c r="N139" s="11">
        <v>0</v>
      </c>
      <c r="O139" s="92">
        <v>0</v>
      </c>
      <c r="P139" s="11">
        <v>0</v>
      </c>
      <c r="Q139" s="92">
        <v>0</v>
      </c>
      <c r="R139" s="11">
        <v>0</v>
      </c>
      <c r="S139" s="92">
        <v>0</v>
      </c>
      <c r="T139" s="11">
        <v>0</v>
      </c>
      <c r="U139" s="92">
        <v>0</v>
      </c>
      <c r="V139" s="11">
        <v>0</v>
      </c>
      <c r="W139" s="11">
        <v>0</v>
      </c>
      <c r="X139" s="92">
        <v>0</v>
      </c>
      <c r="Y139" s="11">
        <v>0</v>
      </c>
      <c r="Z139" s="11">
        <v>0</v>
      </c>
      <c r="AA139" s="92">
        <v>0</v>
      </c>
      <c r="AB139" s="11">
        <v>0</v>
      </c>
      <c r="AC139" s="92">
        <v>0</v>
      </c>
      <c r="AD139" s="11">
        <v>0</v>
      </c>
      <c r="AE139" s="92">
        <v>0</v>
      </c>
      <c r="AF139" s="11">
        <v>0</v>
      </c>
      <c r="AG139" s="92">
        <v>0</v>
      </c>
      <c r="AH139" s="11">
        <v>0</v>
      </c>
      <c r="AI139" s="92">
        <v>0</v>
      </c>
      <c r="AJ139" s="11">
        <v>0</v>
      </c>
      <c r="AK139" s="92">
        <v>0</v>
      </c>
      <c r="AL139" s="11">
        <v>0</v>
      </c>
      <c r="AM139" s="92">
        <v>0</v>
      </c>
      <c r="AN139" s="11">
        <v>0</v>
      </c>
      <c r="AO139" s="92">
        <v>0</v>
      </c>
      <c r="AP139" s="11">
        <v>0</v>
      </c>
      <c r="AQ139" s="11">
        <v>0</v>
      </c>
      <c r="AR139" s="92">
        <v>0</v>
      </c>
      <c r="AS139" s="11">
        <v>0</v>
      </c>
      <c r="AT139" s="9" t="s">
        <v>80</v>
      </c>
      <c r="AU139" s="11" t="s">
        <v>69</v>
      </c>
      <c r="AV139" s="11" t="s">
        <v>69</v>
      </c>
      <c r="AW139" s="11" t="s">
        <v>69</v>
      </c>
      <c r="AX139" s="11" t="s">
        <v>69</v>
      </c>
    </row>
    <row r="140" spans="1:50" ht="54.75" customHeight="1" x14ac:dyDescent="0.3">
      <c r="A140" s="11" t="s">
        <v>831</v>
      </c>
      <c r="B140" s="11" t="s">
        <v>115</v>
      </c>
      <c r="C140" s="11" t="s">
        <v>116</v>
      </c>
      <c r="D140" s="93">
        <v>38404</v>
      </c>
      <c r="E140" s="11">
        <v>1</v>
      </c>
      <c r="F140" s="11" t="s">
        <v>68</v>
      </c>
      <c r="G140" s="11">
        <v>20</v>
      </c>
      <c r="H140" s="11">
        <v>1</v>
      </c>
      <c r="I140" s="92">
        <v>0.05</v>
      </c>
      <c r="J140" s="11">
        <v>0</v>
      </c>
      <c r="K140" s="92">
        <v>0</v>
      </c>
      <c r="L140" s="11">
        <v>0</v>
      </c>
      <c r="M140" s="92">
        <v>0</v>
      </c>
      <c r="N140" s="11">
        <v>6</v>
      </c>
      <c r="O140" s="92">
        <v>0.3</v>
      </c>
      <c r="P140" s="11">
        <v>13</v>
      </c>
      <c r="Q140" s="92">
        <v>0.65</v>
      </c>
      <c r="R140" s="11">
        <v>0</v>
      </c>
      <c r="S140" s="92">
        <v>0</v>
      </c>
      <c r="T140" s="11">
        <v>0</v>
      </c>
      <c r="U140" s="92">
        <v>0</v>
      </c>
      <c r="V140" s="11">
        <v>0</v>
      </c>
      <c r="W140" s="11">
        <v>0</v>
      </c>
      <c r="X140" s="92">
        <v>0</v>
      </c>
      <c r="Y140" s="11">
        <v>0</v>
      </c>
      <c r="Z140" s="11">
        <v>0</v>
      </c>
      <c r="AA140" s="92">
        <v>0</v>
      </c>
      <c r="AB140" s="11">
        <v>0</v>
      </c>
      <c r="AC140" s="92">
        <v>0</v>
      </c>
      <c r="AD140" s="11">
        <v>0</v>
      </c>
      <c r="AE140" s="92">
        <v>0</v>
      </c>
      <c r="AF140" s="11">
        <v>0</v>
      </c>
      <c r="AG140" s="92">
        <v>0</v>
      </c>
      <c r="AH140" s="11">
        <v>0</v>
      </c>
      <c r="AI140" s="92">
        <v>0</v>
      </c>
      <c r="AJ140" s="11">
        <v>0</v>
      </c>
      <c r="AK140" s="92">
        <v>0</v>
      </c>
      <c r="AL140" s="11">
        <v>0</v>
      </c>
      <c r="AM140" s="92">
        <v>0</v>
      </c>
      <c r="AN140" s="11">
        <v>0</v>
      </c>
      <c r="AO140" s="92">
        <v>0</v>
      </c>
      <c r="AP140" s="11">
        <v>0</v>
      </c>
      <c r="AQ140" s="11">
        <v>0</v>
      </c>
      <c r="AR140" s="92">
        <v>0</v>
      </c>
      <c r="AS140" s="11">
        <v>0</v>
      </c>
      <c r="AT140" s="9" t="s">
        <v>80</v>
      </c>
      <c r="AU140" s="11" t="s">
        <v>69</v>
      </c>
      <c r="AV140" s="11" t="s">
        <v>69</v>
      </c>
      <c r="AW140" s="11" t="s">
        <v>69</v>
      </c>
      <c r="AX140" s="11" t="s">
        <v>69</v>
      </c>
    </row>
    <row r="141" spans="1:50" ht="54.75" customHeight="1" x14ac:dyDescent="0.3">
      <c r="A141" s="11" t="s">
        <v>831</v>
      </c>
      <c r="B141" s="11" t="s">
        <v>115</v>
      </c>
      <c r="C141" s="11" t="s">
        <v>116</v>
      </c>
      <c r="D141" s="93">
        <v>38404</v>
      </c>
      <c r="E141" s="11">
        <v>2</v>
      </c>
      <c r="F141" s="11" t="s">
        <v>70</v>
      </c>
      <c r="G141" s="11">
        <v>0</v>
      </c>
      <c r="H141" s="11">
        <v>0</v>
      </c>
      <c r="I141" s="92">
        <v>0</v>
      </c>
      <c r="J141" s="11">
        <v>0</v>
      </c>
      <c r="K141" s="92">
        <v>0</v>
      </c>
      <c r="L141" s="11">
        <v>0</v>
      </c>
      <c r="M141" s="92">
        <v>0</v>
      </c>
      <c r="N141" s="11">
        <v>0</v>
      </c>
      <c r="O141" s="92">
        <v>0</v>
      </c>
      <c r="P141" s="11">
        <v>0</v>
      </c>
      <c r="Q141" s="92">
        <v>0</v>
      </c>
      <c r="R141" s="11">
        <v>0</v>
      </c>
      <c r="S141" s="92">
        <v>0</v>
      </c>
      <c r="T141" s="11">
        <v>0</v>
      </c>
      <c r="U141" s="92">
        <v>0</v>
      </c>
      <c r="V141" s="11">
        <v>0</v>
      </c>
      <c r="W141" s="11">
        <v>0</v>
      </c>
      <c r="X141" s="92">
        <v>0</v>
      </c>
      <c r="Y141" s="11">
        <v>0</v>
      </c>
      <c r="Z141" s="11">
        <v>0</v>
      </c>
      <c r="AA141" s="92">
        <v>0</v>
      </c>
      <c r="AB141" s="11">
        <v>0</v>
      </c>
      <c r="AC141" s="92">
        <v>0</v>
      </c>
      <c r="AD141" s="11">
        <v>0</v>
      </c>
      <c r="AE141" s="92">
        <v>0</v>
      </c>
      <c r="AF141" s="11">
        <v>0</v>
      </c>
      <c r="AG141" s="92">
        <v>0</v>
      </c>
      <c r="AH141" s="11">
        <v>0</v>
      </c>
      <c r="AI141" s="92">
        <v>0</v>
      </c>
      <c r="AJ141" s="11">
        <v>0</v>
      </c>
      <c r="AK141" s="92">
        <v>0</v>
      </c>
      <c r="AL141" s="11">
        <v>0</v>
      </c>
      <c r="AM141" s="92">
        <v>0</v>
      </c>
      <c r="AN141" s="11">
        <v>0</v>
      </c>
      <c r="AO141" s="92">
        <v>0</v>
      </c>
      <c r="AP141" s="11">
        <v>0</v>
      </c>
      <c r="AQ141" s="11">
        <v>0</v>
      </c>
      <c r="AR141" s="92">
        <v>0</v>
      </c>
      <c r="AS141" s="11">
        <v>0</v>
      </c>
      <c r="AT141" s="9" t="s">
        <v>80</v>
      </c>
      <c r="AU141" s="11" t="s">
        <v>69</v>
      </c>
      <c r="AV141" s="11" t="s">
        <v>69</v>
      </c>
      <c r="AW141" s="11" t="s">
        <v>69</v>
      </c>
      <c r="AX141" s="11" t="s">
        <v>69</v>
      </c>
    </row>
    <row r="142" spans="1:50" ht="54.75" customHeight="1" x14ac:dyDescent="0.3">
      <c r="A142" s="11" t="s">
        <v>831</v>
      </c>
      <c r="B142" s="11" t="s">
        <v>115</v>
      </c>
      <c r="C142" s="11" t="s">
        <v>116</v>
      </c>
      <c r="D142" s="93">
        <v>38404</v>
      </c>
      <c r="E142" s="11">
        <v>3</v>
      </c>
      <c r="F142" s="11" t="s">
        <v>71</v>
      </c>
      <c r="G142" s="11">
        <v>0</v>
      </c>
      <c r="H142" s="11">
        <v>0</v>
      </c>
      <c r="I142" s="92">
        <v>0</v>
      </c>
      <c r="J142" s="11">
        <v>0</v>
      </c>
      <c r="K142" s="92">
        <v>0</v>
      </c>
      <c r="L142" s="11">
        <v>0</v>
      </c>
      <c r="M142" s="92">
        <v>0</v>
      </c>
      <c r="N142" s="11">
        <v>0</v>
      </c>
      <c r="O142" s="92">
        <v>0</v>
      </c>
      <c r="P142" s="11">
        <v>0</v>
      </c>
      <c r="Q142" s="92">
        <v>0</v>
      </c>
      <c r="R142" s="11">
        <v>0</v>
      </c>
      <c r="S142" s="92">
        <v>0</v>
      </c>
      <c r="T142" s="11">
        <v>0</v>
      </c>
      <c r="U142" s="92">
        <v>0</v>
      </c>
      <c r="V142" s="11">
        <v>0</v>
      </c>
      <c r="W142" s="11">
        <v>0</v>
      </c>
      <c r="X142" s="92">
        <v>0</v>
      </c>
      <c r="Y142" s="11">
        <v>0</v>
      </c>
      <c r="Z142" s="11">
        <v>0</v>
      </c>
      <c r="AA142" s="92">
        <v>0</v>
      </c>
      <c r="AB142" s="11">
        <v>0</v>
      </c>
      <c r="AC142" s="92">
        <v>0</v>
      </c>
      <c r="AD142" s="11">
        <v>0</v>
      </c>
      <c r="AE142" s="92">
        <v>0</v>
      </c>
      <c r="AF142" s="11">
        <v>0</v>
      </c>
      <c r="AG142" s="92">
        <v>0</v>
      </c>
      <c r="AH142" s="11">
        <v>0</v>
      </c>
      <c r="AI142" s="92">
        <v>0</v>
      </c>
      <c r="AJ142" s="11">
        <v>0</v>
      </c>
      <c r="AK142" s="92">
        <v>0</v>
      </c>
      <c r="AL142" s="11">
        <v>0</v>
      </c>
      <c r="AM142" s="92">
        <v>0</v>
      </c>
      <c r="AN142" s="11">
        <v>0</v>
      </c>
      <c r="AO142" s="92">
        <v>0</v>
      </c>
      <c r="AP142" s="11">
        <v>0</v>
      </c>
      <c r="AQ142" s="11">
        <v>0</v>
      </c>
      <c r="AR142" s="92">
        <v>0</v>
      </c>
      <c r="AS142" s="11">
        <v>0</v>
      </c>
      <c r="AT142" s="9" t="s">
        <v>80</v>
      </c>
      <c r="AU142" s="11" t="s">
        <v>69</v>
      </c>
      <c r="AV142" s="11" t="s">
        <v>69</v>
      </c>
      <c r="AW142" s="11" t="s">
        <v>69</v>
      </c>
      <c r="AX142" s="11" t="s">
        <v>69</v>
      </c>
    </row>
    <row r="143" spans="1:50" ht="54.75" customHeight="1" x14ac:dyDescent="0.3">
      <c r="A143" s="11" t="s">
        <v>831</v>
      </c>
      <c r="B143" s="11" t="s">
        <v>115</v>
      </c>
      <c r="C143" s="11" t="s">
        <v>116</v>
      </c>
      <c r="D143" s="93">
        <v>38404</v>
      </c>
      <c r="E143" s="11">
        <v>4</v>
      </c>
      <c r="F143" s="11" t="s">
        <v>72</v>
      </c>
      <c r="G143" s="11">
        <v>0</v>
      </c>
      <c r="H143" s="11">
        <v>0</v>
      </c>
      <c r="I143" s="92">
        <v>0</v>
      </c>
      <c r="J143" s="11">
        <v>0</v>
      </c>
      <c r="K143" s="92">
        <v>0</v>
      </c>
      <c r="L143" s="11">
        <v>0</v>
      </c>
      <c r="M143" s="92">
        <v>0</v>
      </c>
      <c r="N143" s="11">
        <v>0</v>
      </c>
      <c r="O143" s="92">
        <v>0</v>
      </c>
      <c r="P143" s="11">
        <v>0</v>
      </c>
      <c r="Q143" s="92">
        <v>0</v>
      </c>
      <c r="R143" s="11">
        <v>0</v>
      </c>
      <c r="S143" s="92">
        <v>0</v>
      </c>
      <c r="T143" s="11">
        <v>0</v>
      </c>
      <c r="U143" s="92">
        <v>0</v>
      </c>
      <c r="V143" s="11">
        <v>0</v>
      </c>
      <c r="W143" s="11">
        <v>0</v>
      </c>
      <c r="X143" s="92">
        <v>0</v>
      </c>
      <c r="Y143" s="11">
        <v>0</v>
      </c>
      <c r="Z143" s="11">
        <v>0</v>
      </c>
      <c r="AA143" s="92">
        <v>0</v>
      </c>
      <c r="AB143" s="11">
        <v>0</v>
      </c>
      <c r="AC143" s="92">
        <v>0</v>
      </c>
      <c r="AD143" s="11">
        <v>0</v>
      </c>
      <c r="AE143" s="92">
        <v>0</v>
      </c>
      <c r="AF143" s="11">
        <v>0</v>
      </c>
      <c r="AG143" s="92">
        <v>0</v>
      </c>
      <c r="AH143" s="11">
        <v>0</v>
      </c>
      <c r="AI143" s="92">
        <v>0</v>
      </c>
      <c r="AJ143" s="11">
        <v>0</v>
      </c>
      <c r="AK143" s="92">
        <v>0</v>
      </c>
      <c r="AL143" s="11">
        <v>0</v>
      </c>
      <c r="AM143" s="92">
        <v>0</v>
      </c>
      <c r="AN143" s="11">
        <v>0</v>
      </c>
      <c r="AO143" s="92">
        <v>0</v>
      </c>
      <c r="AP143" s="11">
        <v>0</v>
      </c>
      <c r="AQ143" s="11">
        <v>0</v>
      </c>
      <c r="AR143" s="92">
        <v>0</v>
      </c>
      <c r="AS143" s="11">
        <v>0</v>
      </c>
      <c r="AT143" s="9" t="s">
        <v>80</v>
      </c>
      <c r="AU143" s="11" t="s">
        <v>69</v>
      </c>
      <c r="AV143" s="11" t="s">
        <v>69</v>
      </c>
      <c r="AW143" s="11" t="s">
        <v>69</v>
      </c>
      <c r="AX143" s="11" t="s">
        <v>69</v>
      </c>
    </row>
    <row r="144" spans="1:50" ht="54.75" customHeight="1" x14ac:dyDescent="0.3">
      <c r="A144" s="11" t="s">
        <v>831</v>
      </c>
      <c r="B144" s="11" t="s">
        <v>115</v>
      </c>
      <c r="C144" s="11" t="s">
        <v>116</v>
      </c>
      <c r="D144" s="93">
        <v>38404</v>
      </c>
      <c r="E144" s="11">
        <v>5</v>
      </c>
      <c r="F144" s="11" t="s">
        <v>73</v>
      </c>
      <c r="G144" s="11">
        <v>0</v>
      </c>
      <c r="H144" s="11">
        <v>0</v>
      </c>
      <c r="I144" s="92">
        <v>0</v>
      </c>
      <c r="J144" s="11">
        <v>0</v>
      </c>
      <c r="K144" s="92">
        <v>0</v>
      </c>
      <c r="L144" s="11">
        <v>0</v>
      </c>
      <c r="M144" s="92">
        <v>0</v>
      </c>
      <c r="N144" s="11">
        <v>0</v>
      </c>
      <c r="O144" s="92">
        <v>0</v>
      </c>
      <c r="P144" s="11">
        <v>0</v>
      </c>
      <c r="Q144" s="92">
        <v>0</v>
      </c>
      <c r="R144" s="11">
        <v>0</v>
      </c>
      <c r="S144" s="92">
        <v>0</v>
      </c>
      <c r="T144" s="11">
        <v>0</v>
      </c>
      <c r="U144" s="92">
        <v>0</v>
      </c>
      <c r="V144" s="11">
        <v>0</v>
      </c>
      <c r="W144" s="11">
        <v>0</v>
      </c>
      <c r="X144" s="92">
        <v>0</v>
      </c>
      <c r="Y144" s="11">
        <v>0</v>
      </c>
      <c r="Z144" s="11">
        <v>0</v>
      </c>
      <c r="AA144" s="92">
        <v>0</v>
      </c>
      <c r="AB144" s="11">
        <v>0</v>
      </c>
      <c r="AC144" s="92">
        <v>0</v>
      </c>
      <c r="AD144" s="11">
        <v>0</v>
      </c>
      <c r="AE144" s="92">
        <v>0</v>
      </c>
      <c r="AF144" s="11">
        <v>0</v>
      </c>
      <c r="AG144" s="92">
        <v>0</v>
      </c>
      <c r="AH144" s="11">
        <v>0</v>
      </c>
      <c r="AI144" s="92">
        <v>0</v>
      </c>
      <c r="AJ144" s="11">
        <v>0</v>
      </c>
      <c r="AK144" s="92">
        <v>0</v>
      </c>
      <c r="AL144" s="11">
        <v>0</v>
      </c>
      <c r="AM144" s="92">
        <v>0</v>
      </c>
      <c r="AN144" s="11">
        <v>0</v>
      </c>
      <c r="AO144" s="92">
        <v>0</v>
      </c>
      <c r="AP144" s="11">
        <v>0</v>
      </c>
      <c r="AQ144" s="11">
        <v>0</v>
      </c>
      <c r="AR144" s="92">
        <v>0</v>
      </c>
      <c r="AS144" s="11">
        <v>0</v>
      </c>
      <c r="AT144" s="9" t="s">
        <v>80</v>
      </c>
      <c r="AU144" s="11" t="s">
        <v>69</v>
      </c>
      <c r="AV144" s="11" t="s">
        <v>69</v>
      </c>
      <c r="AW144" s="11" t="s">
        <v>69</v>
      </c>
      <c r="AX144" s="11" t="s">
        <v>69</v>
      </c>
    </row>
    <row r="145" spans="1:50" ht="54.75" customHeight="1" x14ac:dyDescent="0.3">
      <c r="A145" s="11" t="s">
        <v>831</v>
      </c>
      <c r="B145" s="11" t="s">
        <v>115</v>
      </c>
      <c r="C145" s="11" t="s">
        <v>116</v>
      </c>
      <c r="D145" s="93">
        <v>38404</v>
      </c>
      <c r="E145" s="11">
        <v>6</v>
      </c>
      <c r="F145" s="11" t="s">
        <v>74</v>
      </c>
      <c r="G145" s="11">
        <v>0</v>
      </c>
      <c r="H145" s="11">
        <v>0</v>
      </c>
      <c r="I145" s="92">
        <v>0</v>
      </c>
      <c r="J145" s="11">
        <v>0</v>
      </c>
      <c r="K145" s="92">
        <v>0</v>
      </c>
      <c r="L145" s="11">
        <v>0</v>
      </c>
      <c r="M145" s="92">
        <v>0</v>
      </c>
      <c r="N145" s="11">
        <v>0</v>
      </c>
      <c r="O145" s="92">
        <v>0</v>
      </c>
      <c r="P145" s="11">
        <v>0</v>
      </c>
      <c r="Q145" s="92">
        <v>0</v>
      </c>
      <c r="R145" s="11">
        <v>0</v>
      </c>
      <c r="S145" s="92">
        <v>0</v>
      </c>
      <c r="T145" s="11">
        <v>0</v>
      </c>
      <c r="U145" s="92">
        <v>0</v>
      </c>
      <c r="V145" s="11">
        <v>0</v>
      </c>
      <c r="W145" s="11">
        <v>0</v>
      </c>
      <c r="X145" s="92">
        <v>0</v>
      </c>
      <c r="Y145" s="11">
        <v>0</v>
      </c>
      <c r="Z145" s="11">
        <v>0</v>
      </c>
      <c r="AA145" s="92">
        <v>0</v>
      </c>
      <c r="AB145" s="11">
        <v>0</v>
      </c>
      <c r="AC145" s="92">
        <v>0</v>
      </c>
      <c r="AD145" s="11">
        <v>0</v>
      </c>
      <c r="AE145" s="92">
        <v>0</v>
      </c>
      <c r="AF145" s="11">
        <v>0</v>
      </c>
      <c r="AG145" s="92">
        <v>0</v>
      </c>
      <c r="AH145" s="11">
        <v>0</v>
      </c>
      <c r="AI145" s="92">
        <v>0</v>
      </c>
      <c r="AJ145" s="11">
        <v>0</v>
      </c>
      <c r="AK145" s="92">
        <v>0</v>
      </c>
      <c r="AL145" s="11">
        <v>0</v>
      </c>
      <c r="AM145" s="92">
        <v>0</v>
      </c>
      <c r="AN145" s="11">
        <v>0</v>
      </c>
      <c r="AO145" s="92">
        <v>0</v>
      </c>
      <c r="AP145" s="11">
        <v>0</v>
      </c>
      <c r="AQ145" s="11">
        <v>0</v>
      </c>
      <c r="AR145" s="92">
        <v>0</v>
      </c>
      <c r="AS145" s="11">
        <v>0</v>
      </c>
      <c r="AT145" s="9" t="s">
        <v>80</v>
      </c>
      <c r="AU145" s="11" t="s">
        <v>69</v>
      </c>
      <c r="AV145" s="11" t="s">
        <v>69</v>
      </c>
      <c r="AW145" s="11" t="s">
        <v>69</v>
      </c>
      <c r="AX145" s="11" t="s">
        <v>69</v>
      </c>
    </row>
    <row r="146" spans="1:50" ht="54.75" customHeight="1" x14ac:dyDescent="0.3">
      <c r="A146" s="11" t="s">
        <v>831</v>
      </c>
      <c r="B146" s="11" t="s">
        <v>115</v>
      </c>
      <c r="C146" s="11" t="s">
        <v>116</v>
      </c>
      <c r="D146" s="93">
        <v>38404</v>
      </c>
      <c r="E146" s="11">
        <v>7</v>
      </c>
      <c r="F146" s="11" t="s">
        <v>75</v>
      </c>
      <c r="G146" s="11">
        <v>0</v>
      </c>
      <c r="H146" s="11">
        <v>0</v>
      </c>
      <c r="I146" s="92">
        <v>0</v>
      </c>
      <c r="J146" s="11">
        <v>0</v>
      </c>
      <c r="K146" s="92">
        <v>0</v>
      </c>
      <c r="L146" s="11">
        <v>0</v>
      </c>
      <c r="M146" s="92">
        <v>0</v>
      </c>
      <c r="N146" s="11">
        <v>0</v>
      </c>
      <c r="O146" s="92">
        <v>0</v>
      </c>
      <c r="P146" s="11">
        <v>0</v>
      </c>
      <c r="Q146" s="92">
        <v>0</v>
      </c>
      <c r="R146" s="11">
        <v>0</v>
      </c>
      <c r="S146" s="92">
        <v>0</v>
      </c>
      <c r="T146" s="11">
        <v>0</v>
      </c>
      <c r="U146" s="92">
        <v>0</v>
      </c>
      <c r="V146" s="11">
        <v>0</v>
      </c>
      <c r="W146" s="11">
        <v>0</v>
      </c>
      <c r="X146" s="92">
        <v>0</v>
      </c>
      <c r="Y146" s="11">
        <v>0</v>
      </c>
      <c r="Z146" s="11">
        <v>0</v>
      </c>
      <c r="AA146" s="92">
        <v>0</v>
      </c>
      <c r="AB146" s="11">
        <v>0</v>
      </c>
      <c r="AC146" s="92">
        <v>0</v>
      </c>
      <c r="AD146" s="11">
        <v>0</v>
      </c>
      <c r="AE146" s="92">
        <v>0</v>
      </c>
      <c r="AF146" s="11">
        <v>0</v>
      </c>
      <c r="AG146" s="92">
        <v>0</v>
      </c>
      <c r="AH146" s="11">
        <v>0</v>
      </c>
      <c r="AI146" s="92">
        <v>0</v>
      </c>
      <c r="AJ146" s="11">
        <v>0</v>
      </c>
      <c r="AK146" s="92">
        <v>0</v>
      </c>
      <c r="AL146" s="11">
        <v>0</v>
      </c>
      <c r="AM146" s="92">
        <v>0</v>
      </c>
      <c r="AN146" s="11">
        <v>0</v>
      </c>
      <c r="AO146" s="92">
        <v>0</v>
      </c>
      <c r="AP146" s="11">
        <v>0</v>
      </c>
      <c r="AQ146" s="11">
        <v>0</v>
      </c>
      <c r="AR146" s="92">
        <v>0</v>
      </c>
      <c r="AS146" s="11">
        <v>0</v>
      </c>
      <c r="AT146" s="9" t="s">
        <v>80</v>
      </c>
      <c r="AU146" s="11" t="s">
        <v>69</v>
      </c>
      <c r="AV146" s="11" t="s">
        <v>69</v>
      </c>
      <c r="AW146" s="11" t="s">
        <v>69</v>
      </c>
      <c r="AX146" s="11" t="s">
        <v>69</v>
      </c>
    </row>
    <row r="147" spans="1:50" ht="54.75" customHeight="1" x14ac:dyDescent="0.3">
      <c r="A147" s="11" t="s">
        <v>831</v>
      </c>
      <c r="B147" s="11" t="s">
        <v>115</v>
      </c>
      <c r="C147" s="11" t="s">
        <v>116</v>
      </c>
      <c r="D147" s="93">
        <v>38404</v>
      </c>
      <c r="E147" s="11">
        <v>8</v>
      </c>
      <c r="F147" s="11" t="s">
        <v>76</v>
      </c>
      <c r="G147" s="11">
        <v>0</v>
      </c>
      <c r="H147" s="11">
        <v>0</v>
      </c>
      <c r="I147" s="92">
        <v>0</v>
      </c>
      <c r="J147" s="11">
        <v>0</v>
      </c>
      <c r="K147" s="92">
        <v>0</v>
      </c>
      <c r="L147" s="11">
        <v>0</v>
      </c>
      <c r="M147" s="92">
        <v>0</v>
      </c>
      <c r="N147" s="11">
        <v>0</v>
      </c>
      <c r="O147" s="92">
        <v>0</v>
      </c>
      <c r="P147" s="11">
        <v>0</v>
      </c>
      <c r="Q147" s="92">
        <v>0</v>
      </c>
      <c r="R147" s="11">
        <v>0</v>
      </c>
      <c r="S147" s="92">
        <v>0</v>
      </c>
      <c r="T147" s="11">
        <v>0</v>
      </c>
      <c r="U147" s="92">
        <v>0</v>
      </c>
      <c r="V147" s="11">
        <v>0</v>
      </c>
      <c r="W147" s="11">
        <v>0</v>
      </c>
      <c r="X147" s="92">
        <v>0</v>
      </c>
      <c r="Y147" s="11">
        <v>0</v>
      </c>
      <c r="Z147" s="11">
        <v>0</v>
      </c>
      <c r="AA147" s="92">
        <v>0</v>
      </c>
      <c r="AB147" s="11">
        <v>0</v>
      </c>
      <c r="AC147" s="92">
        <v>0</v>
      </c>
      <c r="AD147" s="11">
        <v>0</v>
      </c>
      <c r="AE147" s="92">
        <v>0</v>
      </c>
      <c r="AF147" s="11">
        <v>0</v>
      </c>
      <c r="AG147" s="92">
        <v>0</v>
      </c>
      <c r="AH147" s="11">
        <v>0</v>
      </c>
      <c r="AI147" s="92">
        <v>0</v>
      </c>
      <c r="AJ147" s="11">
        <v>0</v>
      </c>
      <c r="AK147" s="92">
        <v>0</v>
      </c>
      <c r="AL147" s="11">
        <v>0</v>
      </c>
      <c r="AM147" s="92">
        <v>0</v>
      </c>
      <c r="AN147" s="11">
        <v>0</v>
      </c>
      <c r="AO147" s="92">
        <v>0</v>
      </c>
      <c r="AP147" s="11">
        <v>0</v>
      </c>
      <c r="AQ147" s="11">
        <v>0</v>
      </c>
      <c r="AR147" s="92">
        <v>0</v>
      </c>
      <c r="AS147" s="11">
        <v>0</v>
      </c>
      <c r="AT147" s="9" t="s">
        <v>80</v>
      </c>
      <c r="AU147" s="11" t="s">
        <v>69</v>
      </c>
      <c r="AV147" s="11" t="s">
        <v>69</v>
      </c>
      <c r="AW147" s="11" t="s">
        <v>69</v>
      </c>
      <c r="AX147" s="11" t="s">
        <v>69</v>
      </c>
    </row>
    <row r="148" spans="1:50" ht="54.75" customHeight="1" x14ac:dyDescent="0.3">
      <c r="A148" s="11" t="s">
        <v>831</v>
      </c>
      <c r="B148" s="11" t="s">
        <v>115</v>
      </c>
      <c r="C148" s="11" t="s">
        <v>116</v>
      </c>
      <c r="D148" s="11" t="s">
        <v>697</v>
      </c>
      <c r="E148" s="11">
        <v>1</v>
      </c>
      <c r="F148" s="11" t="s">
        <v>68</v>
      </c>
      <c r="G148" s="11">
        <v>11</v>
      </c>
      <c r="H148" s="11">
        <v>2</v>
      </c>
      <c r="I148" s="92">
        <v>0.18179999999999999</v>
      </c>
      <c r="J148" s="11">
        <v>0</v>
      </c>
      <c r="K148" s="92">
        <v>0</v>
      </c>
      <c r="L148" s="11">
        <v>0</v>
      </c>
      <c r="M148" s="92">
        <v>0</v>
      </c>
      <c r="N148" s="11">
        <v>0</v>
      </c>
      <c r="O148" s="92">
        <v>0</v>
      </c>
      <c r="P148" s="11">
        <v>9</v>
      </c>
      <c r="Q148" s="92">
        <v>0.81820000000000004</v>
      </c>
      <c r="R148" s="11">
        <v>0</v>
      </c>
      <c r="S148" s="92">
        <v>0</v>
      </c>
      <c r="T148" s="11">
        <v>0</v>
      </c>
      <c r="U148" s="92">
        <v>0</v>
      </c>
      <c r="V148" s="11">
        <v>0</v>
      </c>
      <c r="W148" s="11">
        <v>0</v>
      </c>
      <c r="X148" s="92">
        <v>0</v>
      </c>
      <c r="Y148" s="11">
        <v>0</v>
      </c>
      <c r="Z148" s="11">
        <v>0</v>
      </c>
      <c r="AA148" s="92">
        <v>0</v>
      </c>
      <c r="AB148" s="11">
        <v>0</v>
      </c>
      <c r="AC148" s="92">
        <v>0</v>
      </c>
      <c r="AD148" s="11">
        <v>0</v>
      </c>
      <c r="AE148" s="92">
        <v>0</v>
      </c>
      <c r="AF148" s="11">
        <v>0</v>
      </c>
      <c r="AG148" s="92">
        <v>0</v>
      </c>
      <c r="AH148" s="11">
        <v>0</v>
      </c>
      <c r="AI148" s="92">
        <v>0</v>
      </c>
      <c r="AJ148" s="11">
        <v>0</v>
      </c>
      <c r="AK148" s="92">
        <v>0</v>
      </c>
      <c r="AL148" s="11">
        <v>0</v>
      </c>
      <c r="AM148" s="92">
        <v>0</v>
      </c>
      <c r="AN148" s="11">
        <v>0</v>
      </c>
      <c r="AO148" s="92">
        <v>0</v>
      </c>
      <c r="AP148" s="11">
        <v>0</v>
      </c>
      <c r="AQ148" s="11">
        <v>0</v>
      </c>
      <c r="AR148" s="92">
        <v>0</v>
      </c>
      <c r="AS148" s="11">
        <v>0</v>
      </c>
      <c r="AT148" s="9" t="s">
        <v>80</v>
      </c>
      <c r="AU148" s="11" t="s">
        <v>69</v>
      </c>
      <c r="AV148" s="11" t="s">
        <v>69</v>
      </c>
      <c r="AW148" s="11" t="s">
        <v>69</v>
      </c>
      <c r="AX148" s="11" t="s">
        <v>69</v>
      </c>
    </row>
    <row r="149" spans="1:50" ht="54.75" customHeight="1" x14ac:dyDescent="0.3">
      <c r="A149" s="11" t="s">
        <v>831</v>
      </c>
      <c r="B149" s="11" t="s">
        <v>115</v>
      </c>
      <c r="C149" s="11" t="s">
        <v>116</v>
      </c>
      <c r="D149" s="11" t="s">
        <v>697</v>
      </c>
      <c r="E149" s="11">
        <v>2</v>
      </c>
      <c r="F149" s="11" t="s">
        <v>70</v>
      </c>
      <c r="G149" s="11">
        <v>0</v>
      </c>
      <c r="H149" s="11">
        <v>0</v>
      </c>
      <c r="I149" s="92">
        <v>0</v>
      </c>
      <c r="J149" s="11">
        <v>0</v>
      </c>
      <c r="K149" s="92">
        <v>0</v>
      </c>
      <c r="L149" s="11">
        <v>0</v>
      </c>
      <c r="M149" s="92">
        <v>0</v>
      </c>
      <c r="N149" s="11">
        <v>0</v>
      </c>
      <c r="O149" s="92">
        <v>0</v>
      </c>
      <c r="P149" s="11">
        <v>0</v>
      </c>
      <c r="Q149" s="92">
        <v>0</v>
      </c>
      <c r="R149" s="11">
        <v>0</v>
      </c>
      <c r="S149" s="92">
        <v>0</v>
      </c>
      <c r="T149" s="11">
        <v>0</v>
      </c>
      <c r="U149" s="92">
        <v>0</v>
      </c>
      <c r="V149" s="11">
        <v>0</v>
      </c>
      <c r="W149" s="11">
        <v>0</v>
      </c>
      <c r="X149" s="92">
        <v>0</v>
      </c>
      <c r="Y149" s="11">
        <v>0</v>
      </c>
      <c r="Z149" s="11">
        <v>0</v>
      </c>
      <c r="AA149" s="92">
        <v>0</v>
      </c>
      <c r="AB149" s="11">
        <v>0</v>
      </c>
      <c r="AC149" s="92">
        <v>0</v>
      </c>
      <c r="AD149" s="11">
        <v>0</v>
      </c>
      <c r="AE149" s="92">
        <v>0</v>
      </c>
      <c r="AF149" s="11">
        <v>0</v>
      </c>
      <c r="AG149" s="92">
        <v>0</v>
      </c>
      <c r="AH149" s="11">
        <v>0</v>
      </c>
      <c r="AI149" s="92">
        <v>0</v>
      </c>
      <c r="AJ149" s="11">
        <v>0</v>
      </c>
      <c r="AK149" s="92">
        <v>0</v>
      </c>
      <c r="AL149" s="11">
        <v>0</v>
      </c>
      <c r="AM149" s="92">
        <v>0</v>
      </c>
      <c r="AN149" s="11">
        <v>0</v>
      </c>
      <c r="AO149" s="92">
        <v>0</v>
      </c>
      <c r="AP149" s="11">
        <v>0</v>
      </c>
      <c r="AQ149" s="11">
        <v>0</v>
      </c>
      <c r="AR149" s="92">
        <v>0</v>
      </c>
      <c r="AS149" s="11">
        <v>0</v>
      </c>
      <c r="AT149" s="9" t="s">
        <v>80</v>
      </c>
      <c r="AU149" s="11" t="s">
        <v>69</v>
      </c>
      <c r="AV149" s="11" t="s">
        <v>69</v>
      </c>
      <c r="AW149" s="11" t="s">
        <v>69</v>
      </c>
      <c r="AX149" s="11" t="s">
        <v>69</v>
      </c>
    </row>
    <row r="150" spans="1:50" ht="54.75" customHeight="1" x14ac:dyDescent="0.3">
      <c r="A150" s="11" t="s">
        <v>831</v>
      </c>
      <c r="B150" s="11" t="s">
        <v>115</v>
      </c>
      <c r="C150" s="11" t="s">
        <v>116</v>
      </c>
      <c r="D150" s="11" t="s">
        <v>697</v>
      </c>
      <c r="E150" s="11">
        <v>3</v>
      </c>
      <c r="F150" s="11" t="s">
        <v>71</v>
      </c>
      <c r="G150" s="11">
        <v>0</v>
      </c>
      <c r="H150" s="11">
        <v>0</v>
      </c>
      <c r="I150" s="92">
        <v>0</v>
      </c>
      <c r="J150" s="11">
        <v>0</v>
      </c>
      <c r="K150" s="92">
        <v>0</v>
      </c>
      <c r="L150" s="11">
        <v>0</v>
      </c>
      <c r="M150" s="92">
        <v>0</v>
      </c>
      <c r="N150" s="11">
        <v>0</v>
      </c>
      <c r="O150" s="92">
        <v>0</v>
      </c>
      <c r="P150" s="11">
        <v>0</v>
      </c>
      <c r="Q150" s="92">
        <v>0</v>
      </c>
      <c r="R150" s="11">
        <v>0</v>
      </c>
      <c r="S150" s="92">
        <v>0</v>
      </c>
      <c r="T150" s="11">
        <v>0</v>
      </c>
      <c r="U150" s="92">
        <v>0</v>
      </c>
      <c r="V150" s="11">
        <v>0</v>
      </c>
      <c r="W150" s="11">
        <v>0</v>
      </c>
      <c r="X150" s="92">
        <v>0</v>
      </c>
      <c r="Y150" s="11">
        <v>0</v>
      </c>
      <c r="Z150" s="11">
        <v>0</v>
      </c>
      <c r="AA150" s="92">
        <v>0</v>
      </c>
      <c r="AB150" s="11">
        <v>0</v>
      </c>
      <c r="AC150" s="92">
        <v>0</v>
      </c>
      <c r="AD150" s="11">
        <v>0</v>
      </c>
      <c r="AE150" s="92">
        <v>0</v>
      </c>
      <c r="AF150" s="11">
        <v>0</v>
      </c>
      <c r="AG150" s="92">
        <v>0</v>
      </c>
      <c r="AH150" s="11">
        <v>0</v>
      </c>
      <c r="AI150" s="92">
        <v>0</v>
      </c>
      <c r="AJ150" s="11">
        <v>0</v>
      </c>
      <c r="AK150" s="92">
        <v>0</v>
      </c>
      <c r="AL150" s="11">
        <v>0</v>
      </c>
      <c r="AM150" s="92">
        <v>0</v>
      </c>
      <c r="AN150" s="11">
        <v>0</v>
      </c>
      <c r="AO150" s="92">
        <v>0</v>
      </c>
      <c r="AP150" s="11">
        <v>0</v>
      </c>
      <c r="AQ150" s="11">
        <v>0</v>
      </c>
      <c r="AR150" s="92">
        <v>0</v>
      </c>
      <c r="AS150" s="11">
        <v>0</v>
      </c>
      <c r="AT150" s="9" t="s">
        <v>80</v>
      </c>
      <c r="AU150" s="11" t="s">
        <v>69</v>
      </c>
      <c r="AV150" s="11" t="s">
        <v>69</v>
      </c>
      <c r="AW150" s="11" t="s">
        <v>69</v>
      </c>
      <c r="AX150" s="11" t="s">
        <v>69</v>
      </c>
    </row>
    <row r="151" spans="1:50" ht="54.75" customHeight="1" x14ac:dyDescent="0.3">
      <c r="A151" s="11" t="s">
        <v>831</v>
      </c>
      <c r="B151" s="11" t="s">
        <v>115</v>
      </c>
      <c r="C151" s="11" t="s">
        <v>116</v>
      </c>
      <c r="D151" s="11" t="s">
        <v>697</v>
      </c>
      <c r="E151" s="11">
        <v>4</v>
      </c>
      <c r="F151" s="11" t="s">
        <v>72</v>
      </c>
      <c r="G151" s="11">
        <v>0</v>
      </c>
      <c r="H151" s="11">
        <v>0</v>
      </c>
      <c r="I151" s="92">
        <v>0</v>
      </c>
      <c r="J151" s="11">
        <v>0</v>
      </c>
      <c r="K151" s="92">
        <v>0</v>
      </c>
      <c r="L151" s="11">
        <v>0</v>
      </c>
      <c r="M151" s="92">
        <v>0</v>
      </c>
      <c r="N151" s="11">
        <v>0</v>
      </c>
      <c r="O151" s="92">
        <v>0</v>
      </c>
      <c r="P151" s="11">
        <v>0</v>
      </c>
      <c r="Q151" s="92">
        <v>0</v>
      </c>
      <c r="R151" s="11">
        <v>0</v>
      </c>
      <c r="S151" s="92">
        <v>0</v>
      </c>
      <c r="T151" s="11">
        <v>0</v>
      </c>
      <c r="U151" s="92">
        <v>0</v>
      </c>
      <c r="V151" s="11">
        <v>0</v>
      </c>
      <c r="W151" s="11">
        <v>0</v>
      </c>
      <c r="X151" s="92">
        <v>0</v>
      </c>
      <c r="Y151" s="11">
        <v>0</v>
      </c>
      <c r="Z151" s="11">
        <v>0</v>
      </c>
      <c r="AA151" s="92">
        <v>0</v>
      </c>
      <c r="AB151" s="11">
        <v>0</v>
      </c>
      <c r="AC151" s="92">
        <v>0</v>
      </c>
      <c r="AD151" s="11">
        <v>0</v>
      </c>
      <c r="AE151" s="92">
        <v>0</v>
      </c>
      <c r="AF151" s="11">
        <v>0</v>
      </c>
      <c r="AG151" s="92">
        <v>0</v>
      </c>
      <c r="AH151" s="11">
        <v>0</v>
      </c>
      <c r="AI151" s="92">
        <v>0</v>
      </c>
      <c r="AJ151" s="11">
        <v>0</v>
      </c>
      <c r="AK151" s="92">
        <v>0</v>
      </c>
      <c r="AL151" s="11">
        <v>0</v>
      </c>
      <c r="AM151" s="92">
        <v>0</v>
      </c>
      <c r="AN151" s="11">
        <v>0</v>
      </c>
      <c r="AO151" s="92">
        <v>0</v>
      </c>
      <c r="AP151" s="11">
        <v>0</v>
      </c>
      <c r="AQ151" s="11">
        <v>0</v>
      </c>
      <c r="AR151" s="92">
        <v>0</v>
      </c>
      <c r="AS151" s="11">
        <v>0</v>
      </c>
      <c r="AT151" s="9" t="s">
        <v>80</v>
      </c>
      <c r="AU151" s="11" t="s">
        <v>69</v>
      </c>
      <c r="AV151" s="11" t="s">
        <v>69</v>
      </c>
      <c r="AW151" s="11" t="s">
        <v>69</v>
      </c>
      <c r="AX151" s="11" t="s">
        <v>69</v>
      </c>
    </row>
    <row r="152" spans="1:50" ht="54.75" customHeight="1" x14ac:dyDescent="0.3">
      <c r="A152" s="11" t="s">
        <v>831</v>
      </c>
      <c r="B152" s="11" t="s">
        <v>115</v>
      </c>
      <c r="C152" s="11" t="s">
        <v>116</v>
      </c>
      <c r="D152" s="11" t="s">
        <v>697</v>
      </c>
      <c r="E152" s="11">
        <v>5</v>
      </c>
      <c r="F152" s="11" t="s">
        <v>73</v>
      </c>
      <c r="G152" s="11">
        <v>0</v>
      </c>
      <c r="H152" s="11">
        <v>0</v>
      </c>
      <c r="I152" s="92">
        <v>0</v>
      </c>
      <c r="J152" s="11">
        <v>0</v>
      </c>
      <c r="K152" s="92">
        <v>0</v>
      </c>
      <c r="L152" s="11">
        <v>0</v>
      </c>
      <c r="M152" s="92">
        <v>0</v>
      </c>
      <c r="N152" s="11">
        <v>0</v>
      </c>
      <c r="O152" s="92">
        <v>0</v>
      </c>
      <c r="P152" s="11">
        <v>0</v>
      </c>
      <c r="Q152" s="92">
        <v>0</v>
      </c>
      <c r="R152" s="11">
        <v>0</v>
      </c>
      <c r="S152" s="92">
        <v>0</v>
      </c>
      <c r="T152" s="11">
        <v>0</v>
      </c>
      <c r="U152" s="92">
        <v>0</v>
      </c>
      <c r="V152" s="11">
        <v>0</v>
      </c>
      <c r="W152" s="11">
        <v>0</v>
      </c>
      <c r="X152" s="92">
        <v>0</v>
      </c>
      <c r="Y152" s="11">
        <v>0</v>
      </c>
      <c r="Z152" s="11">
        <v>0</v>
      </c>
      <c r="AA152" s="92">
        <v>0</v>
      </c>
      <c r="AB152" s="11">
        <v>0</v>
      </c>
      <c r="AC152" s="92">
        <v>0</v>
      </c>
      <c r="AD152" s="11">
        <v>0</v>
      </c>
      <c r="AE152" s="92">
        <v>0</v>
      </c>
      <c r="AF152" s="11">
        <v>0</v>
      </c>
      <c r="AG152" s="92">
        <v>0</v>
      </c>
      <c r="AH152" s="11">
        <v>0</v>
      </c>
      <c r="AI152" s="92">
        <v>0</v>
      </c>
      <c r="AJ152" s="11">
        <v>0</v>
      </c>
      <c r="AK152" s="92">
        <v>0</v>
      </c>
      <c r="AL152" s="11">
        <v>0</v>
      </c>
      <c r="AM152" s="92">
        <v>0</v>
      </c>
      <c r="AN152" s="11">
        <v>0</v>
      </c>
      <c r="AO152" s="92">
        <v>0</v>
      </c>
      <c r="AP152" s="11">
        <v>0</v>
      </c>
      <c r="AQ152" s="11">
        <v>0</v>
      </c>
      <c r="AR152" s="92">
        <v>0</v>
      </c>
      <c r="AS152" s="11">
        <v>0</v>
      </c>
      <c r="AT152" s="9" t="s">
        <v>80</v>
      </c>
      <c r="AU152" s="11" t="s">
        <v>69</v>
      </c>
      <c r="AV152" s="11" t="s">
        <v>69</v>
      </c>
      <c r="AW152" s="11" t="s">
        <v>69</v>
      </c>
      <c r="AX152" s="11" t="s">
        <v>69</v>
      </c>
    </row>
    <row r="153" spans="1:50" ht="54.75" customHeight="1" x14ac:dyDescent="0.3">
      <c r="A153" s="11" t="s">
        <v>831</v>
      </c>
      <c r="B153" s="11" t="s">
        <v>115</v>
      </c>
      <c r="C153" s="11" t="s">
        <v>116</v>
      </c>
      <c r="D153" s="11" t="s">
        <v>697</v>
      </c>
      <c r="E153" s="11">
        <v>6</v>
      </c>
      <c r="F153" s="11" t="s">
        <v>74</v>
      </c>
      <c r="G153" s="11">
        <v>0</v>
      </c>
      <c r="H153" s="11">
        <v>0</v>
      </c>
      <c r="I153" s="92">
        <v>0</v>
      </c>
      <c r="J153" s="11">
        <v>0</v>
      </c>
      <c r="K153" s="92">
        <v>0</v>
      </c>
      <c r="L153" s="11">
        <v>0</v>
      </c>
      <c r="M153" s="92">
        <v>0</v>
      </c>
      <c r="N153" s="11">
        <v>0</v>
      </c>
      <c r="O153" s="92">
        <v>0</v>
      </c>
      <c r="P153" s="11">
        <v>0</v>
      </c>
      <c r="Q153" s="92">
        <v>0</v>
      </c>
      <c r="R153" s="11">
        <v>0</v>
      </c>
      <c r="S153" s="92">
        <v>0</v>
      </c>
      <c r="T153" s="11">
        <v>0</v>
      </c>
      <c r="U153" s="92">
        <v>0</v>
      </c>
      <c r="V153" s="11">
        <v>0</v>
      </c>
      <c r="W153" s="11">
        <v>0</v>
      </c>
      <c r="X153" s="92">
        <v>0</v>
      </c>
      <c r="Y153" s="11">
        <v>0</v>
      </c>
      <c r="Z153" s="11">
        <v>0</v>
      </c>
      <c r="AA153" s="92">
        <v>0</v>
      </c>
      <c r="AB153" s="11">
        <v>0</v>
      </c>
      <c r="AC153" s="92">
        <v>0</v>
      </c>
      <c r="AD153" s="11">
        <v>0</v>
      </c>
      <c r="AE153" s="92">
        <v>0</v>
      </c>
      <c r="AF153" s="11">
        <v>0</v>
      </c>
      <c r="AG153" s="92">
        <v>0</v>
      </c>
      <c r="AH153" s="11">
        <v>0</v>
      </c>
      <c r="AI153" s="92">
        <v>0</v>
      </c>
      <c r="AJ153" s="11">
        <v>0</v>
      </c>
      <c r="AK153" s="92">
        <v>0</v>
      </c>
      <c r="AL153" s="11">
        <v>0</v>
      </c>
      <c r="AM153" s="92">
        <v>0</v>
      </c>
      <c r="AN153" s="11">
        <v>0</v>
      </c>
      <c r="AO153" s="92">
        <v>0</v>
      </c>
      <c r="AP153" s="11">
        <v>0</v>
      </c>
      <c r="AQ153" s="11">
        <v>0</v>
      </c>
      <c r="AR153" s="92">
        <v>0</v>
      </c>
      <c r="AS153" s="11">
        <v>0</v>
      </c>
      <c r="AT153" s="9" t="s">
        <v>80</v>
      </c>
      <c r="AU153" s="11" t="s">
        <v>69</v>
      </c>
      <c r="AV153" s="11" t="s">
        <v>69</v>
      </c>
      <c r="AW153" s="11" t="s">
        <v>69</v>
      </c>
      <c r="AX153" s="11" t="s">
        <v>69</v>
      </c>
    </row>
    <row r="154" spans="1:50" ht="54.75" customHeight="1" x14ac:dyDescent="0.3">
      <c r="A154" s="11" t="s">
        <v>831</v>
      </c>
      <c r="B154" s="11" t="s">
        <v>115</v>
      </c>
      <c r="C154" s="11" t="s">
        <v>116</v>
      </c>
      <c r="D154" s="11" t="s">
        <v>697</v>
      </c>
      <c r="E154" s="11">
        <v>7</v>
      </c>
      <c r="F154" s="11" t="s">
        <v>75</v>
      </c>
      <c r="G154" s="11">
        <v>0</v>
      </c>
      <c r="H154" s="11">
        <v>0</v>
      </c>
      <c r="I154" s="92">
        <v>0</v>
      </c>
      <c r="J154" s="11">
        <v>0</v>
      </c>
      <c r="K154" s="92">
        <v>0</v>
      </c>
      <c r="L154" s="11">
        <v>0</v>
      </c>
      <c r="M154" s="92">
        <v>0</v>
      </c>
      <c r="N154" s="11">
        <v>0</v>
      </c>
      <c r="O154" s="92">
        <v>0</v>
      </c>
      <c r="P154" s="11">
        <v>0</v>
      </c>
      <c r="Q154" s="92">
        <v>0</v>
      </c>
      <c r="R154" s="11">
        <v>0</v>
      </c>
      <c r="S154" s="92">
        <v>0</v>
      </c>
      <c r="T154" s="11">
        <v>0</v>
      </c>
      <c r="U154" s="92">
        <v>0</v>
      </c>
      <c r="V154" s="11">
        <v>0</v>
      </c>
      <c r="W154" s="11">
        <v>0</v>
      </c>
      <c r="X154" s="92">
        <v>0</v>
      </c>
      <c r="Y154" s="11">
        <v>0</v>
      </c>
      <c r="Z154" s="11">
        <v>0</v>
      </c>
      <c r="AA154" s="92">
        <v>0</v>
      </c>
      <c r="AB154" s="11">
        <v>0</v>
      </c>
      <c r="AC154" s="92">
        <v>0</v>
      </c>
      <c r="AD154" s="11">
        <v>0</v>
      </c>
      <c r="AE154" s="92">
        <v>0</v>
      </c>
      <c r="AF154" s="11">
        <v>0</v>
      </c>
      <c r="AG154" s="92">
        <v>0</v>
      </c>
      <c r="AH154" s="11">
        <v>0</v>
      </c>
      <c r="AI154" s="92">
        <v>0</v>
      </c>
      <c r="AJ154" s="11">
        <v>0</v>
      </c>
      <c r="AK154" s="92">
        <v>0</v>
      </c>
      <c r="AL154" s="11">
        <v>0</v>
      </c>
      <c r="AM154" s="92">
        <v>0</v>
      </c>
      <c r="AN154" s="11">
        <v>0</v>
      </c>
      <c r="AO154" s="92">
        <v>0</v>
      </c>
      <c r="AP154" s="11">
        <v>0</v>
      </c>
      <c r="AQ154" s="11">
        <v>0</v>
      </c>
      <c r="AR154" s="92">
        <v>0</v>
      </c>
      <c r="AS154" s="11">
        <v>0</v>
      </c>
      <c r="AT154" s="9" t="s">
        <v>80</v>
      </c>
      <c r="AU154" s="11" t="s">
        <v>69</v>
      </c>
      <c r="AV154" s="11" t="s">
        <v>69</v>
      </c>
      <c r="AW154" s="11" t="s">
        <v>69</v>
      </c>
      <c r="AX154" s="11" t="s">
        <v>69</v>
      </c>
    </row>
    <row r="155" spans="1:50" ht="54.75" customHeight="1" x14ac:dyDescent="0.3">
      <c r="A155" s="11" t="s">
        <v>831</v>
      </c>
      <c r="B155" s="11" t="s">
        <v>115</v>
      </c>
      <c r="C155" s="11" t="s">
        <v>116</v>
      </c>
      <c r="D155" s="11" t="s">
        <v>697</v>
      </c>
      <c r="E155" s="11">
        <v>8</v>
      </c>
      <c r="F155" s="11" t="s">
        <v>76</v>
      </c>
      <c r="G155" s="11">
        <v>0</v>
      </c>
      <c r="H155" s="11">
        <v>0</v>
      </c>
      <c r="I155" s="92">
        <v>0</v>
      </c>
      <c r="J155" s="11">
        <v>0</v>
      </c>
      <c r="K155" s="92">
        <v>0</v>
      </c>
      <c r="L155" s="11">
        <v>0</v>
      </c>
      <c r="M155" s="92">
        <v>0</v>
      </c>
      <c r="N155" s="11">
        <v>0</v>
      </c>
      <c r="O155" s="92">
        <v>0</v>
      </c>
      <c r="P155" s="11">
        <v>0</v>
      </c>
      <c r="Q155" s="92">
        <v>0</v>
      </c>
      <c r="R155" s="11">
        <v>0</v>
      </c>
      <c r="S155" s="92">
        <v>0</v>
      </c>
      <c r="T155" s="11">
        <v>0</v>
      </c>
      <c r="U155" s="92">
        <v>0</v>
      </c>
      <c r="V155" s="11">
        <v>0</v>
      </c>
      <c r="W155" s="11">
        <v>0</v>
      </c>
      <c r="X155" s="92">
        <v>0</v>
      </c>
      <c r="Y155" s="11">
        <v>0</v>
      </c>
      <c r="Z155" s="11">
        <v>0</v>
      </c>
      <c r="AA155" s="92">
        <v>0</v>
      </c>
      <c r="AB155" s="11">
        <v>0</v>
      </c>
      <c r="AC155" s="92">
        <v>0</v>
      </c>
      <c r="AD155" s="11">
        <v>0</v>
      </c>
      <c r="AE155" s="92">
        <v>0</v>
      </c>
      <c r="AF155" s="11">
        <v>0</v>
      </c>
      <c r="AG155" s="92">
        <v>0</v>
      </c>
      <c r="AH155" s="11">
        <v>0</v>
      </c>
      <c r="AI155" s="92">
        <v>0</v>
      </c>
      <c r="AJ155" s="11">
        <v>0</v>
      </c>
      <c r="AK155" s="92">
        <v>0</v>
      </c>
      <c r="AL155" s="11">
        <v>0</v>
      </c>
      <c r="AM155" s="92">
        <v>0</v>
      </c>
      <c r="AN155" s="11">
        <v>0</v>
      </c>
      <c r="AO155" s="92">
        <v>0</v>
      </c>
      <c r="AP155" s="11">
        <v>0</v>
      </c>
      <c r="AQ155" s="11">
        <v>0</v>
      </c>
      <c r="AR155" s="92">
        <v>0</v>
      </c>
      <c r="AS155" s="11">
        <v>0</v>
      </c>
      <c r="AT155" s="9" t="s">
        <v>80</v>
      </c>
      <c r="AU155" s="11" t="s">
        <v>69</v>
      </c>
      <c r="AV155" s="11" t="s">
        <v>69</v>
      </c>
      <c r="AW155" s="11" t="s">
        <v>69</v>
      </c>
      <c r="AX155" s="11" t="s">
        <v>69</v>
      </c>
    </row>
    <row r="156" spans="1:50" ht="54.75" customHeight="1" x14ac:dyDescent="0.3">
      <c r="A156" s="11" t="s">
        <v>840</v>
      </c>
      <c r="B156" s="11" t="s">
        <v>841</v>
      </c>
      <c r="C156" s="11" t="s">
        <v>133</v>
      </c>
      <c r="D156" s="11" t="s">
        <v>755</v>
      </c>
      <c r="E156" s="11">
        <v>1</v>
      </c>
      <c r="F156" s="11" t="s">
        <v>68</v>
      </c>
      <c r="G156" s="11">
        <v>3</v>
      </c>
      <c r="H156" s="11">
        <v>0</v>
      </c>
      <c r="I156" s="92">
        <v>0</v>
      </c>
      <c r="J156" s="11">
        <v>0</v>
      </c>
      <c r="K156" s="92">
        <v>0</v>
      </c>
      <c r="L156" s="11">
        <v>0</v>
      </c>
      <c r="M156" s="92">
        <v>0</v>
      </c>
      <c r="N156" s="11">
        <v>0</v>
      </c>
      <c r="O156" s="92">
        <v>0</v>
      </c>
      <c r="P156" s="11">
        <v>1</v>
      </c>
      <c r="Q156" s="92">
        <v>0.33329999999999999</v>
      </c>
      <c r="R156" s="11">
        <v>0</v>
      </c>
      <c r="S156" s="92">
        <v>0</v>
      </c>
      <c r="T156" s="11">
        <v>0</v>
      </c>
      <c r="U156" s="92">
        <v>0</v>
      </c>
      <c r="V156" s="11">
        <v>0</v>
      </c>
      <c r="W156" s="11">
        <v>0</v>
      </c>
      <c r="X156" s="92">
        <v>0</v>
      </c>
      <c r="Y156" s="11">
        <v>0</v>
      </c>
      <c r="Z156" s="11">
        <v>2</v>
      </c>
      <c r="AA156" s="92">
        <v>0.66669999999999996</v>
      </c>
      <c r="AB156" s="11">
        <v>2</v>
      </c>
      <c r="AC156" s="92">
        <v>0.66669999999999996</v>
      </c>
      <c r="AD156" s="11">
        <v>0</v>
      </c>
      <c r="AE156" s="92">
        <v>0</v>
      </c>
      <c r="AF156" s="11">
        <v>0</v>
      </c>
      <c r="AG156" s="92">
        <v>0</v>
      </c>
      <c r="AH156" s="11">
        <v>0</v>
      </c>
      <c r="AI156" s="92">
        <v>0</v>
      </c>
      <c r="AJ156" s="11">
        <v>0</v>
      </c>
      <c r="AK156" s="92">
        <v>0</v>
      </c>
      <c r="AL156" s="11">
        <v>0</v>
      </c>
      <c r="AM156" s="92">
        <v>0</v>
      </c>
      <c r="AN156" s="11">
        <v>0</v>
      </c>
      <c r="AO156" s="92">
        <v>0</v>
      </c>
      <c r="AP156" s="11">
        <v>0</v>
      </c>
      <c r="AQ156" s="11">
        <v>0</v>
      </c>
      <c r="AR156" s="92">
        <v>0</v>
      </c>
      <c r="AS156" s="11">
        <v>0</v>
      </c>
      <c r="AT156" s="9" t="s">
        <v>80</v>
      </c>
      <c r="AU156" s="11" t="s">
        <v>69</v>
      </c>
      <c r="AV156" s="11" t="s">
        <v>69</v>
      </c>
      <c r="AW156" s="11" t="s">
        <v>69</v>
      </c>
      <c r="AX156" s="11" t="s">
        <v>69</v>
      </c>
    </row>
    <row r="157" spans="1:50" ht="54.75" customHeight="1" x14ac:dyDescent="0.3">
      <c r="A157" s="11" t="s">
        <v>840</v>
      </c>
      <c r="B157" s="11" t="s">
        <v>841</v>
      </c>
      <c r="C157" s="11" t="s">
        <v>133</v>
      </c>
      <c r="D157" s="11" t="s">
        <v>751</v>
      </c>
      <c r="E157" s="11">
        <v>1</v>
      </c>
      <c r="F157" s="11" t="s">
        <v>68</v>
      </c>
      <c r="G157" s="11">
        <v>6</v>
      </c>
      <c r="H157" s="11">
        <v>3</v>
      </c>
      <c r="I157" s="92">
        <v>0.3</v>
      </c>
      <c r="J157" s="11">
        <v>0</v>
      </c>
      <c r="K157" s="92">
        <v>0</v>
      </c>
      <c r="L157" s="11">
        <v>0</v>
      </c>
      <c r="M157" s="92">
        <v>0</v>
      </c>
      <c r="N157" s="11">
        <v>0</v>
      </c>
      <c r="O157" s="92">
        <v>0</v>
      </c>
      <c r="P157" s="11">
        <v>1</v>
      </c>
      <c r="Q157" s="92">
        <v>0.33329999999999999</v>
      </c>
      <c r="R157" s="11">
        <v>0</v>
      </c>
      <c r="S157" s="92">
        <v>0</v>
      </c>
      <c r="T157" s="11">
        <v>0</v>
      </c>
      <c r="U157" s="92">
        <v>0</v>
      </c>
      <c r="V157" s="11">
        <v>0</v>
      </c>
      <c r="W157" s="11">
        <v>0</v>
      </c>
      <c r="X157" s="92">
        <v>0</v>
      </c>
      <c r="Y157" s="11">
        <v>0</v>
      </c>
      <c r="Z157" s="11">
        <v>2</v>
      </c>
      <c r="AA157" s="92">
        <v>0</v>
      </c>
      <c r="AB157" s="11">
        <v>2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9" t="s">
        <v>80</v>
      </c>
      <c r="AU157" s="11" t="s">
        <v>69</v>
      </c>
      <c r="AV157" s="11" t="s">
        <v>69</v>
      </c>
      <c r="AW157" s="11" t="s">
        <v>69</v>
      </c>
      <c r="AX157" s="11" t="s">
        <v>69</v>
      </c>
    </row>
    <row r="158" spans="1:50" ht="54.75" customHeight="1" x14ac:dyDescent="0.3">
      <c r="A158" s="11" t="s">
        <v>840</v>
      </c>
      <c r="B158" s="11" t="s">
        <v>841</v>
      </c>
      <c r="C158" s="11" t="s">
        <v>133</v>
      </c>
      <c r="D158" s="11" t="s">
        <v>749</v>
      </c>
      <c r="E158" s="11">
        <v>1</v>
      </c>
      <c r="F158" s="11" t="s">
        <v>68</v>
      </c>
      <c r="G158" s="11">
        <v>7</v>
      </c>
      <c r="H158" s="11">
        <v>3</v>
      </c>
      <c r="I158" s="92">
        <v>0.3</v>
      </c>
      <c r="J158" s="11">
        <v>0</v>
      </c>
      <c r="K158" s="92">
        <v>0</v>
      </c>
      <c r="L158" s="11">
        <v>0</v>
      </c>
      <c r="M158" s="92">
        <v>0</v>
      </c>
      <c r="N158" s="11">
        <v>0</v>
      </c>
      <c r="O158" s="92">
        <v>0</v>
      </c>
      <c r="P158" s="11">
        <v>0</v>
      </c>
      <c r="Q158" s="92">
        <v>0</v>
      </c>
      <c r="R158" s="11">
        <v>0</v>
      </c>
      <c r="S158" s="92">
        <v>0</v>
      </c>
      <c r="T158" s="11">
        <v>0</v>
      </c>
      <c r="U158" s="92">
        <v>0</v>
      </c>
      <c r="V158" s="11">
        <v>0</v>
      </c>
      <c r="W158" s="11">
        <v>0</v>
      </c>
      <c r="X158" s="92">
        <v>0</v>
      </c>
      <c r="Y158" s="11">
        <v>0</v>
      </c>
      <c r="Z158" s="11">
        <v>4</v>
      </c>
      <c r="AA158" s="92">
        <v>0</v>
      </c>
      <c r="AB158" s="11">
        <v>4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9" t="s">
        <v>80</v>
      </c>
      <c r="AU158" s="11" t="s">
        <v>69</v>
      </c>
      <c r="AV158" s="11" t="s">
        <v>69</v>
      </c>
      <c r="AW158" s="11" t="s">
        <v>69</v>
      </c>
      <c r="AX158" s="11" t="s">
        <v>69</v>
      </c>
    </row>
    <row r="159" spans="1:50" ht="54.75" customHeight="1" x14ac:dyDescent="0.3">
      <c r="A159" s="11" t="s">
        <v>840</v>
      </c>
      <c r="B159" s="11" t="s">
        <v>841</v>
      </c>
      <c r="C159" s="11" t="s">
        <v>133</v>
      </c>
      <c r="D159" s="11" t="s">
        <v>756</v>
      </c>
      <c r="E159" s="11">
        <v>1</v>
      </c>
      <c r="F159" s="11" t="s">
        <v>68</v>
      </c>
      <c r="G159" s="11">
        <v>1</v>
      </c>
      <c r="H159" s="11">
        <v>1</v>
      </c>
      <c r="I159" s="92">
        <v>1</v>
      </c>
      <c r="J159" s="11">
        <v>0</v>
      </c>
      <c r="K159" s="92">
        <v>0</v>
      </c>
      <c r="L159" s="11">
        <v>0</v>
      </c>
      <c r="M159" s="92">
        <v>0</v>
      </c>
      <c r="N159" s="11">
        <v>0</v>
      </c>
      <c r="O159" s="92">
        <v>0</v>
      </c>
      <c r="P159" s="11">
        <v>0</v>
      </c>
      <c r="Q159" s="92">
        <v>0</v>
      </c>
      <c r="R159" s="92">
        <v>0</v>
      </c>
      <c r="S159" s="92">
        <v>0</v>
      </c>
      <c r="T159" s="11">
        <v>0</v>
      </c>
      <c r="U159" s="92">
        <v>0</v>
      </c>
      <c r="V159" s="11">
        <v>0</v>
      </c>
      <c r="W159" s="11">
        <v>0</v>
      </c>
      <c r="X159" s="92">
        <v>0</v>
      </c>
      <c r="Y159" s="11">
        <v>0</v>
      </c>
      <c r="Z159" s="11">
        <v>0</v>
      </c>
      <c r="AA159" s="92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1">
        <v>0</v>
      </c>
      <c r="AP159" s="11">
        <v>0</v>
      </c>
      <c r="AQ159" s="11">
        <v>0</v>
      </c>
      <c r="AR159" s="11">
        <v>0</v>
      </c>
      <c r="AS159" s="11">
        <v>0</v>
      </c>
      <c r="AT159" s="9" t="s">
        <v>80</v>
      </c>
      <c r="AU159" s="11" t="s">
        <v>69</v>
      </c>
      <c r="AV159" s="11" t="s">
        <v>69</v>
      </c>
      <c r="AW159" s="11" t="s">
        <v>69</v>
      </c>
      <c r="AX159" s="11" t="s">
        <v>69</v>
      </c>
    </row>
    <row r="160" spans="1:50" ht="54.75" customHeight="1" x14ac:dyDescent="0.3">
      <c r="A160" s="11" t="s">
        <v>840</v>
      </c>
      <c r="B160" s="11" t="s">
        <v>841</v>
      </c>
      <c r="C160" s="11" t="s">
        <v>133</v>
      </c>
      <c r="D160" s="11" t="s">
        <v>755</v>
      </c>
      <c r="E160" s="11">
        <v>2</v>
      </c>
      <c r="F160" s="11" t="s">
        <v>70</v>
      </c>
      <c r="G160" s="11">
        <v>0</v>
      </c>
      <c r="H160" s="11">
        <v>0</v>
      </c>
      <c r="I160" s="92">
        <v>0</v>
      </c>
      <c r="J160" s="11">
        <v>0</v>
      </c>
      <c r="K160" s="92">
        <v>0</v>
      </c>
      <c r="L160" s="11">
        <v>0</v>
      </c>
      <c r="M160" s="92">
        <v>0</v>
      </c>
      <c r="N160" s="11">
        <v>0</v>
      </c>
      <c r="O160" s="92">
        <v>0</v>
      </c>
      <c r="P160" s="11">
        <v>0</v>
      </c>
      <c r="Q160" s="92">
        <v>0</v>
      </c>
      <c r="R160" s="11">
        <v>0</v>
      </c>
      <c r="S160" s="92">
        <v>0</v>
      </c>
      <c r="T160" s="11">
        <v>0</v>
      </c>
      <c r="U160" s="92">
        <v>0</v>
      </c>
      <c r="V160" s="11">
        <v>0</v>
      </c>
      <c r="W160" s="11">
        <v>0</v>
      </c>
      <c r="X160" s="92">
        <v>0</v>
      </c>
      <c r="Y160" s="11">
        <v>0</v>
      </c>
      <c r="Z160" s="11">
        <v>0</v>
      </c>
      <c r="AA160" s="92">
        <v>0</v>
      </c>
      <c r="AB160" s="11">
        <v>0</v>
      </c>
      <c r="AC160" s="92">
        <v>0</v>
      </c>
      <c r="AD160" s="11">
        <v>0</v>
      </c>
      <c r="AE160" s="92">
        <v>0</v>
      </c>
      <c r="AF160" s="11">
        <v>0</v>
      </c>
      <c r="AG160" s="92">
        <v>0</v>
      </c>
      <c r="AH160" s="11">
        <v>0</v>
      </c>
      <c r="AI160" s="92">
        <v>0</v>
      </c>
      <c r="AJ160" s="11">
        <v>0</v>
      </c>
      <c r="AK160" s="92">
        <v>0</v>
      </c>
      <c r="AL160" s="11">
        <v>0</v>
      </c>
      <c r="AM160" s="92">
        <v>0</v>
      </c>
      <c r="AN160" s="11">
        <v>0</v>
      </c>
      <c r="AO160" s="92">
        <v>0</v>
      </c>
      <c r="AP160" s="11">
        <v>0</v>
      </c>
      <c r="AQ160" s="11">
        <v>0</v>
      </c>
      <c r="AR160" s="92">
        <v>0</v>
      </c>
      <c r="AS160" s="11">
        <v>0</v>
      </c>
      <c r="AT160" s="9" t="s">
        <v>80</v>
      </c>
      <c r="AU160" s="11" t="s">
        <v>69</v>
      </c>
      <c r="AV160" s="11" t="s">
        <v>69</v>
      </c>
      <c r="AW160" s="11" t="s">
        <v>69</v>
      </c>
      <c r="AX160" s="11" t="s">
        <v>69</v>
      </c>
    </row>
    <row r="161" spans="1:50" ht="54.75" customHeight="1" x14ac:dyDescent="0.3">
      <c r="A161" s="11" t="s">
        <v>840</v>
      </c>
      <c r="B161" s="11" t="s">
        <v>841</v>
      </c>
      <c r="C161" s="11" t="s">
        <v>133</v>
      </c>
      <c r="D161" s="11" t="s">
        <v>751</v>
      </c>
      <c r="E161" s="11">
        <v>3</v>
      </c>
      <c r="F161" s="11" t="s">
        <v>71</v>
      </c>
      <c r="G161" s="11">
        <v>0</v>
      </c>
      <c r="H161" s="11">
        <v>0</v>
      </c>
      <c r="I161" s="92">
        <v>0</v>
      </c>
      <c r="J161" s="11">
        <v>0</v>
      </c>
      <c r="K161" s="92">
        <v>0</v>
      </c>
      <c r="L161" s="11">
        <v>0</v>
      </c>
      <c r="M161" s="92">
        <v>0</v>
      </c>
      <c r="N161" s="11">
        <v>0</v>
      </c>
      <c r="O161" s="92">
        <v>0</v>
      </c>
      <c r="P161" s="11">
        <v>0</v>
      </c>
      <c r="Q161" s="92">
        <v>0</v>
      </c>
      <c r="R161" s="11">
        <v>0</v>
      </c>
      <c r="S161" s="92">
        <v>0</v>
      </c>
      <c r="T161" s="11">
        <v>0</v>
      </c>
      <c r="U161" s="92">
        <v>0</v>
      </c>
      <c r="V161" s="11">
        <v>0</v>
      </c>
      <c r="W161" s="11">
        <v>0</v>
      </c>
      <c r="X161" s="92">
        <v>0</v>
      </c>
      <c r="Y161" s="11">
        <v>0</v>
      </c>
      <c r="Z161" s="11">
        <v>0</v>
      </c>
      <c r="AA161" s="92">
        <v>0</v>
      </c>
      <c r="AB161" s="11">
        <v>0</v>
      </c>
      <c r="AC161" s="92">
        <v>0</v>
      </c>
      <c r="AD161" s="11">
        <v>0</v>
      </c>
      <c r="AE161" s="92">
        <v>0</v>
      </c>
      <c r="AF161" s="11">
        <v>0</v>
      </c>
      <c r="AG161" s="92">
        <v>0</v>
      </c>
      <c r="AH161" s="11">
        <v>0</v>
      </c>
      <c r="AI161" s="92">
        <v>0</v>
      </c>
      <c r="AJ161" s="11">
        <v>0</v>
      </c>
      <c r="AK161" s="92">
        <v>0</v>
      </c>
      <c r="AL161" s="11">
        <v>0</v>
      </c>
      <c r="AM161" s="92">
        <v>0</v>
      </c>
      <c r="AN161" s="11">
        <v>0</v>
      </c>
      <c r="AO161" s="92">
        <v>0</v>
      </c>
      <c r="AP161" s="11">
        <v>0</v>
      </c>
      <c r="AQ161" s="11">
        <v>0</v>
      </c>
      <c r="AR161" s="92">
        <v>0</v>
      </c>
      <c r="AS161" s="11">
        <v>0</v>
      </c>
      <c r="AT161" s="9" t="s">
        <v>80</v>
      </c>
      <c r="AU161" s="11" t="s">
        <v>69</v>
      </c>
      <c r="AV161" s="11" t="s">
        <v>69</v>
      </c>
      <c r="AW161" s="11" t="s">
        <v>69</v>
      </c>
      <c r="AX161" s="11" t="s">
        <v>69</v>
      </c>
    </row>
    <row r="162" spans="1:50" ht="54.75" customHeight="1" x14ac:dyDescent="0.3">
      <c r="A162" s="11" t="s">
        <v>840</v>
      </c>
      <c r="B162" s="11" t="s">
        <v>841</v>
      </c>
      <c r="C162" s="11" t="s">
        <v>133</v>
      </c>
      <c r="D162" s="11" t="s">
        <v>749</v>
      </c>
      <c r="E162" s="11">
        <v>4</v>
      </c>
      <c r="F162" s="11" t="s">
        <v>72</v>
      </c>
      <c r="G162" s="11">
        <v>0</v>
      </c>
      <c r="H162" s="11">
        <v>0</v>
      </c>
      <c r="I162" s="92">
        <v>0</v>
      </c>
      <c r="J162" s="11">
        <v>0</v>
      </c>
      <c r="K162" s="92">
        <v>0</v>
      </c>
      <c r="L162" s="11">
        <v>0</v>
      </c>
      <c r="M162" s="92">
        <v>0</v>
      </c>
      <c r="N162" s="11">
        <v>0</v>
      </c>
      <c r="O162" s="92">
        <v>0</v>
      </c>
      <c r="P162" s="11">
        <v>0</v>
      </c>
      <c r="Q162" s="92">
        <v>0</v>
      </c>
      <c r="R162" s="11">
        <v>0</v>
      </c>
      <c r="S162" s="92">
        <v>0</v>
      </c>
      <c r="T162" s="11">
        <v>0</v>
      </c>
      <c r="U162" s="92">
        <v>0</v>
      </c>
      <c r="V162" s="11">
        <v>0</v>
      </c>
      <c r="W162" s="11">
        <v>0</v>
      </c>
      <c r="X162" s="92">
        <v>0</v>
      </c>
      <c r="Y162" s="11">
        <v>0</v>
      </c>
      <c r="Z162" s="11">
        <v>0</v>
      </c>
      <c r="AA162" s="92">
        <v>0</v>
      </c>
      <c r="AB162" s="11">
        <v>0</v>
      </c>
      <c r="AC162" s="92">
        <v>0</v>
      </c>
      <c r="AD162" s="11">
        <v>0</v>
      </c>
      <c r="AE162" s="92">
        <v>0</v>
      </c>
      <c r="AF162" s="11">
        <v>0</v>
      </c>
      <c r="AG162" s="92">
        <v>0</v>
      </c>
      <c r="AH162" s="11">
        <v>0</v>
      </c>
      <c r="AI162" s="92">
        <v>0</v>
      </c>
      <c r="AJ162" s="11">
        <v>0</v>
      </c>
      <c r="AK162" s="92">
        <v>0</v>
      </c>
      <c r="AL162" s="11">
        <v>0</v>
      </c>
      <c r="AM162" s="92">
        <v>0</v>
      </c>
      <c r="AN162" s="11">
        <v>0</v>
      </c>
      <c r="AO162" s="92">
        <v>0</v>
      </c>
      <c r="AP162" s="11">
        <v>0</v>
      </c>
      <c r="AQ162" s="11">
        <v>0</v>
      </c>
      <c r="AR162" s="92">
        <v>0</v>
      </c>
      <c r="AS162" s="11">
        <v>0</v>
      </c>
      <c r="AT162" s="9" t="s">
        <v>80</v>
      </c>
      <c r="AU162" s="11" t="s">
        <v>69</v>
      </c>
      <c r="AV162" s="11" t="s">
        <v>69</v>
      </c>
      <c r="AW162" s="11" t="s">
        <v>69</v>
      </c>
      <c r="AX162" s="11" t="s">
        <v>69</v>
      </c>
    </row>
    <row r="163" spans="1:50" ht="54.75" customHeight="1" x14ac:dyDescent="0.3">
      <c r="A163" s="11" t="s">
        <v>840</v>
      </c>
      <c r="B163" s="11" t="s">
        <v>841</v>
      </c>
      <c r="C163" s="11" t="s">
        <v>133</v>
      </c>
      <c r="D163" s="11" t="s">
        <v>756</v>
      </c>
      <c r="E163" s="11">
        <v>5</v>
      </c>
      <c r="F163" s="11" t="s">
        <v>73</v>
      </c>
      <c r="G163" s="11">
        <v>0</v>
      </c>
      <c r="H163" s="11">
        <v>0</v>
      </c>
      <c r="I163" s="92">
        <v>0</v>
      </c>
      <c r="J163" s="11">
        <v>0</v>
      </c>
      <c r="K163" s="92">
        <v>0</v>
      </c>
      <c r="L163" s="11">
        <v>0</v>
      </c>
      <c r="M163" s="92">
        <v>0</v>
      </c>
      <c r="N163" s="11">
        <v>0</v>
      </c>
      <c r="O163" s="92">
        <v>0</v>
      </c>
      <c r="P163" s="11">
        <v>0</v>
      </c>
      <c r="Q163" s="92">
        <v>0</v>
      </c>
      <c r="R163" s="11">
        <v>0</v>
      </c>
      <c r="S163" s="92">
        <v>0</v>
      </c>
      <c r="T163" s="11">
        <v>0</v>
      </c>
      <c r="U163" s="92">
        <v>0</v>
      </c>
      <c r="V163" s="11">
        <v>0</v>
      </c>
      <c r="W163" s="11">
        <v>0</v>
      </c>
      <c r="X163" s="92">
        <v>0</v>
      </c>
      <c r="Y163" s="11">
        <v>0</v>
      </c>
      <c r="Z163" s="11">
        <v>0</v>
      </c>
      <c r="AA163" s="92">
        <v>0</v>
      </c>
      <c r="AB163" s="11">
        <v>0</v>
      </c>
      <c r="AC163" s="92">
        <v>0</v>
      </c>
      <c r="AD163" s="11">
        <v>0</v>
      </c>
      <c r="AE163" s="92">
        <v>0</v>
      </c>
      <c r="AF163" s="11">
        <v>0</v>
      </c>
      <c r="AG163" s="92">
        <v>0</v>
      </c>
      <c r="AH163" s="11">
        <v>0</v>
      </c>
      <c r="AI163" s="92">
        <v>0</v>
      </c>
      <c r="AJ163" s="11">
        <v>0</v>
      </c>
      <c r="AK163" s="92">
        <v>0</v>
      </c>
      <c r="AL163" s="11">
        <v>0</v>
      </c>
      <c r="AM163" s="92">
        <v>0</v>
      </c>
      <c r="AN163" s="11">
        <v>0</v>
      </c>
      <c r="AO163" s="92">
        <v>0</v>
      </c>
      <c r="AP163" s="11">
        <v>0</v>
      </c>
      <c r="AQ163" s="11">
        <v>0</v>
      </c>
      <c r="AR163" s="92">
        <v>0</v>
      </c>
      <c r="AS163" s="11">
        <v>0</v>
      </c>
      <c r="AT163" s="9" t="s">
        <v>80</v>
      </c>
      <c r="AU163" s="11" t="s">
        <v>69</v>
      </c>
      <c r="AV163" s="11" t="s">
        <v>69</v>
      </c>
      <c r="AW163" s="11" t="s">
        <v>69</v>
      </c>
      <c r="AX163" s="11" t="s">
        <v>69</v>
      </c>
    </row>
    <row r="164" spans="1:50" ht="54.75" customHeight="1" x14ac:dyDescent="0.3">
      <c r="A164" s="11" t="s">
        <v>840</v>
      </c>
      <c r="B164" s="11" t="s">
        <v>841</v>
      </c>
      <c r="C164" s="11" t="s">
        <v>133</v>
      </c>
      <c r="D164" s="11" t="s">
        <v>751</v>
      </c>
      <c r="E164" s="11">
        <v>6</v>
      </c>
      <c r="F164" s="11" t="s">
        <v>74</v>
      </c>
      <c r="G164" s="11">
        <v>0</v>
      </c>
      <c r="H164" s="11">
        <v>0</v>
      </c>
      <c r="I164" s="92">
        <v>0</v>
      </c>
      <c r="J164" s="11">
        <v>0</v>
      </c>
      <c r="K164" s="92">
        <v>0</v>
      </c>
      <c r="L164" s="11">
        <v>0</v>
      </c>
      <c r="M164" s="92">
        <v>0</v>
      </c>
      <c r="N164" s="11">
        <v>0</v>
      </c>
      <c r="O164" s="92">
        <v>0</v>
      </c>
      <c r="P164" s="11">
        <v>0</v>
      </c>
      <c r="Q164" s="92">
        <v>0</v>
      </c>
      <c r="R164" s="11">
        <v>0</v>
      </c>
      <c r="S164" s="92">
        <v>0</v>
      </c>
      <c r="T164" s="11">
        <v>0</v>
      </c>
      <c r="U164" s="92">
        <v>0</v>
      </c>
      <c r="V164" s="11">
        <v>0</v>
      </c>
      <c r="W164" s="11">
        <v>0</v>
      </c>
      <c r="X164" s="92">
        <v>0</v>
      </c>
      <c r="Y164" s="11">
        <v>0</v>
      </c>
      <c r="Z164" s="11">
        <v>0</v>
      </c>
      <c r="AA164" s="92">
        <v>0</v>
      </c>
      <c r="AB164" s="11">
        <v>0</v>
      </c>
      <c r="AC164" s="92">
        <v>0</v>
      </c>
      <c r="AD164" s="11">
        <v>0</v>
      </c>
      <c r="AE164" s="92">
        <v>0</v>
      </c>
      <c r="AF164" s="11">
        <v>0</v>
      </c>
      <c r="AG164" s="92">
        <v>0</v>
      </c>
      <c r="AH164" s="11">
        <v>0</v>
      </c>
      <c r="AI164" s="92">
        <v>0</v>
      </c>
      <c r="AJ164" s="11">
        <v>0</v>
      </c>
      <c r="AK164" s="92">
        <v>0</v>
      </c>
      <c r="AL164" s="11">
        <v>0</v>
      </c>
      <c r="AM164" s="92">
        <v>0</v>
      </c>
      <c r="AN164" s="11">
        <v>0</v>
      </c>
      <c r="AO164" s="92">
        <v>0</v>
      </c>
      <c r="AP164" s="11">
        <v>0</v>
      </c>
      <c r="AQ164" s="11">
        <v>0</v>
      </c>
      <c r="AR164" s="92">
        <v>0</v>
      </c>
      <c r="AS164" s="11">
        <v>0</v>
      </c>
      <c r="AT164" s="9" t="s">
        <v>80</v>
      </c>
      <c r="AU164" s="11" t="s">
        <v>69</v>
      </c>
      <c r="AV164" s="11" t="s">
        <v>69</v>
      </c>
      <c r="AW164" s="11" t="s">
        <v>69</v>
      </c>
      <c r="AX164" s="11" t="s">
        <v>69</v>
      </c>
    </row>
    <row r="165" spans="1:50" ht="54.75" customHeight="1" x14ac:dyDescent="0.3">
      <c r="A165" s="11" t="s">
        <v>840</v>
      </c>
      <c r="B165" s="11" t="s">
        <v>841</v>
      </c>
      <c r="C165" s="11" t="s">
        <v>133</v>
      </c>
      <c r="D165" s="11" t="s">
        <v>749</v>
      </c>
      <c r="E165" s="11">
        <v>7</v>
      </c>
      <c r="F165" s="11" t="s">
        <v>75</v>
      </c>
      <c r="G165" s="11">
        <v>0</v>
      </c>
      <c r="H165" s="11">
        <v>0</v>
      </c>
      <c r="I165" s="92">
        <v>0</v>
      </c>
      <c r="J165" s="11">
        <v>0</v>
      </c>
      <c r="K165" s="92">
        <v>0</v>
      </c>
      <c r="L165" s="11">
        <v>0</v>
      </c>
      <c r="M165" s="92">
        <v>0</v>
      </c>
      <c r="N165" s="11">
        <v>0</v>
      </c>
      <c r="O165" s="92">
        <v>0</v>
      </c>
      <c r="P165" s="11">
        <v>0</v>
      </c>
      <c r="Q165" s="92">
        <v>0</v>
      </c>
      <c r="R165" s="11">
        <v>0</v>
      </c>
      <c r="S165" s="92">
        <v>0</v>
      </c>
      <c r="T165" s="11">
        <v>0</v>
      </c>
      <c r="U165" s="92">
        <v>0</v>
      </c>
      <c r="V165" s="11">
        <v>0</v>
      </c>
      <c r="W165" s="11">
        <v>0</v>
      </c>
      <c r="X165" s="92">
        <v>0</v>
      </c>
      <c r="Y165" s="11">
        <v>0</v>
      </c>
      <c r="Z165" s="11">
        <v>0</v>
      </c>
      <c r="AA165" s="92">
        <v>0</v>
      </c>
      <c r="AB165" s="11">
        <v>0</v>
      </c>
      <c r="AC165" s="92">
        <v>0</v>
      </c>
      <c r="AD165" s="11">
        <v>0</v>
      </c>
      <c r="AE165" s="92">
        <v>0</v>
      </c>
      <c r="AF165" s="11">
        <v>0</v>
      </c>
      <c r="AG165" s="92">
        <v>0</v>
      </c>
      <c r="AH165" s="11">
        <v>0</v>
      </c>
      <c r="AI165" s="92">
        <v>0</v>
      </c>
      <c r="AJ165" s="11">
        <v>0</v>
      </c>
      <c r="AK165" s="92">
        <v>0</v>
      </c>
      <c r="AL165" s="11">
        <v>0</v>
      </c>
      <c r="AM165" s="92">
        <v>0</v>
      </c>
      <c r="AN165" s="11">
        <v>0</v>
      </c>
      <c r="AO165" s="92">
        <v>0</v>
      </c>
      <c r="AP165" s="11">
        <v>0</v>
      </c>
      <c r="AQ165" s="11">
        <v>0</v>
      </c>
      <c r="AR165" s="92">
        <v>0</v>
      </c>
      <c r="AS165" s="11">
        <v>0</v>
      </c>
      <c r="AT165" s="9" t="s">
        <v>80</v>
      </c>
      <c r="AU165" s="11" t="s">
        <v>69</v>
      </c>
      <c r="AV165" s="11" t="s">
        <v>69</v>
      </c>
      <c r="AW165" s="11" t="s">
        <v>69</v>
      </c>
      <c r="AX165" s="11" t="s">
        <v>69</v>
      </c>
    </row>
    <row r="166" spans="1:50" ht="54.75" customHeight="1" x14ac:dyDescent="0.3">
      <c r="A166" s="11" t="s">
        <v>840</v>
      </c>
      <c r="B166" s="11" t="s">
        <v>841</v>
      </c>
      <c r="C166" s="11" t="s">
        <v>133</v>
      </c>
      <c r="D166" s="11" t="s">
        <v>756</v>
      </c>
      <c r="E166" s="11">
        <v>8</v>
      </c>
      <c r="F166" s="11" t="s">
        <v>76</v>
      </c>
      <c r="G166" s="11">
        <v>0</v>
      </c>
      <c r="H166" s="11">
        <v>0</v>
      </c>
      <c r="I166" s="92">
        <v>0</v>
      </c>
      <c r="J166" s="11">
        <v>0</v>
      </c>
      <c r="K166" s="92">
        <v>0</v>
      </c>
      <c r="L166" s="11">
        <v>0</v>
      </c>
      <c r="M166" s="92">
        <v>0</v>
      </c>
      <c r="N166" s="11">
        <v>0</v>
      </c>
      <c r="O166" s="92">
        <v>0</v>
      </c>
      <c r="P166" s="11">
        <v>0</v>
      </c>
      <c r="Q166" s="92">
        <v>0</v>
      </c>
      <c r="R166" s="11">
        <v>0</v>
      </c>
      <c r="S166" s="92">
        <v>0</v>
      </c>
      <c r="T166" s="11">
        <v>0</v>
      </c>
      <c r="U166" s="92">
        <v>0</v>
      </c>
      <c r="V166" s="11">
        <v>0</v>
      </c>
      <c r="W166" s="11">
        <v>0</v>
      </c>
      <c r="X166" s="92">
        <v>0</v>
      </c>
      <c r="Y166" s="11">
        <v>0</v>
      </c>
      <c r="Z166" s="11">
        <v>0</v>
      </c>
      <c r="AA166" s="92">
        <v>0</v>
      </c>
      <c r="AB166" s="11">
        <v>0</v>
      </c>
      <c r="AC166" s="92">
        <v>0</v>
      </c>
      <c r="AD166" s="11">
        <v>0</v>
      </c>
      <c r="AE166" s="92">
        <v>0</v>
      </c>
      <c r="AF166" s="11">
        <v>0</v>
      </c>
      <c r="AG166" s="92">
        <v>0</v>
      </c>
      <c r="AH166" s="11">
        <v>0</v>
      </c>
      <c r="AI166" s="92">
        <v>0</v>
      </c>
      <c r="AJ166" s="11">
        <v>0</v>
      </c>
      <c r="AK166" s="92">
        <v>0</v>
      </c>
      <c r="AL166" s="11">
        <v>0</v>
      </c>
      <c r="AM166" s="92">
        <v>0</v>
      </c>
      <c r="AN166" s="11">
        <v>0</v>
      </c>
      <c r="AO166" s="92">
        <v>0</v>
      </c>
      <c r="AP166" s="11">
        <v>0</v>
      </c>
      <c r="AQ166" s="11">
        <v>0</v>
      </c>
      <c r="AR166" s="92">
        <v>0</v>
      </c>
      <c r="AS166" s="11">
        <v>0</v>
      </c>
      <c r="AT166" s="9" t="s">
        <v>80</v>
      </c>
      <c r="AU166" s="11" t="s">
        <v>69</v>
      </c>
      <c r="AV166" s="11" t="s">
        <v>69</v>
      </c>
      <c r="AW166" s="11" t="s">
        <v>69</v>
      </c>
      <c r="AX166" s="11" t="s">
        <v>69</v>
      </c>
    </row>
  </sheetData>
  <mergeCells count="36">
    <mergeCell ref="W6:Y7"/>
    <mergeCell ref="AB5:AS5"/>
    <mergeCell ref="H7:I7"/>
    <mergeCell ref="J7:K7"/>
    <mergeCell ref="L7:M7"/>
    <mergeCell ref="AB7:AC7"/>
    <mergeCell ref="AD7:AE7"/>
    <mergeCell ref="V6:V7"/>
    <mergeCell ref="Z6:AA7"/>
    <mergeCell ref="H5:AA5"/>
    <mergeCell ref="AW5:AW8"/>
    <mergeCell ref="AQ6:AS7"/>
    <mergeCell ref="AF7:AG7"/>
    <mergeCell ref="AJ6:AK7"/>
    <mergeCell ref="AL6:AM7"/>
    <mergeCell ref="AN6:AO7"/>
    <mergeCell ref="AP6:AP7"/>
    <mergeCell ref="AB6:AG6"/>
    <mergeCell ref="AH6:AI7"/>
    <mergeCell ref="AT5:AT8"/>
    <mergeCell ref="A3:AX3"/>
    <mergeCell ref="A5:A8"/>
    <mergeCell ref="B5:B8"/>
    <mergeCell ref="C5:C8"/>
    <mergeCell ref="D5:D8"/>
    <mergeCell ref="E5:E8"/>
    <mergeCell ref="F5:F8"/>
    <mergeCell ref="G5:G7"/>
    <mergeCell ref="AX5:AX8"/>
    <mergeCell ref="H6:M6"/>
    <mergeCell ref="N6:O7"/>
    <mergeCell ref="P6:Q7"/>
    <mergeCell ref="R6:S7"/>
    <mergeCell ref="AU5:AU8"/>
    <mergeCell ref="AV5:AV8"/>
    <mergeCell ref="T6:U7"/>
  </mergeCells>
  <conditionalFormatting sqref="AV18:AW18">
    <cfRule type="cellIs" dxfId="0" priority="1" operator="equal">
      <formula>"ВЫПУСК НЕ СОВПАДАЕТ С СУММОЙ ПО ГРАФАМ"</formula>
    </cfRule>
  </conditionalFormatting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и наименования программ'!$C$2:$C$5</xm:f>
          </x14:formula1>
          <xm:sqref>B10:B17</xm:sqref>
        </x14:dataValidation>
        <x14:dataValidation type="list" allowBlank="1" showInputMessage="1" showErrorMessage="1">
          <x14:formula1>
            <xm:f>'Коды и наименования программ'!$E$2:$E$3</xm:f>
          </x14:formula1>
          <xm:sqref>C10:C17</xm:sqref>
        </x14:dataValidation>
        <x14:dataValidation type="list" allowBlank="1" showInputMessage="1" showErrorMessage="1">
          <x14:formula1>
            <xm:f>'Коды и наименования программ'!$A$2:$A$578</xm:f>
          </x14:formula1>
          <xm:sqref>D10:D17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16" workbookViewId="0">
      <selection activeCell="K2" sqref="K2"/>
    </sheetView>
  </sheetViews>
  <sheetFormatPr defaultRowHeight="15" x14ac:dyDescent="0.25"/>
  <cols>
    <col min="1" max="1" width="37.42578125" customWidth="1"/>
    <col min="3" max="3" width="33.140625" customWidth="1"/>
    <col min="5" max="5" width="13.85546875" customWidth="1"/>
  </cols>
  <sheetData>
    <row r="1" spans="1:11" x14ac:dyDescent="0.25">
      <c r="A1" s="1" t="s">
        <v>122</v>
      </c>
      <c r="B1" s="1"/>
      <c r="C1" s="1" t="s">
        <v>123</v>
      </c>
      <c r="D1" s="1"/>
      <c r="E1" s="1" t="s">
        <v>124</v>
      </c>
      <c r="F1" s="1"/>
      <c r="G1" t="s">
        <v>125</v>
      </c>
      <c r="K1" t="s">
        <v>126</v>
      </c>
    </row>
    <row r="2" spans="1:11" x14ac:dyDescent="0.25">
      <c r="A2" s="1" t="s">
        <v>127</v>
      </c>
      <c r="B2" s="1"/>
      <c r="C2" s="1" t="s">
        <v>128</v>
      </c>
      <c r="D2" s="1"/>
      <c r="E2" s="1" t="s">
        <v>116</v>
      </c>
      <c r="F2" s="1"/>
      <c r="G2" s="12" t="s">
        <v>129</v>
      </c>
      <c r="K2" t="s">
        <v>130</v>
      </c>
    </row>
    <row r="3" spans="1:11" x14ac:dyDescent="0.25">
      <c r="A3" s="1" t="s">
        <v>131</v>
      </c>
      <c r="B3" s="1"/>
      <c r="C3" s="1" t="s">
        <v>132</v>
      </c>
      <c r="D3" s="1"/>
      <c r="E3" s="1" t="s">
        <v>133</v>
      </c>
      <c r="F3" s="1"/>
      <c r="G3" s="12" t="s">
        <v>134</v>
      </c>
      <c r="K3" t="s">
        <v>135</v>
      </c>
    </row>
    <row r="4" spans="1:11" x14ac:dyDescent="0.25">
      <c r="A4" s="1" t="s">
        <v>136</v>
      </c>
      <c r="B4" s="1"/>
      <c r="C4" s="1" t="s">
        <v>137</v>
      </c>
      <c r="D4" s="1"/>
      <c r="E4" s="1"/>
      <c r="F4" s="1"/>
      <c r="G4" s="12" t="s">
        <v>138</v>
      </c>
      <c r="K4" t="s">
        <v>139</v>
      </c>
    </row>
    <row r="5" spans="1:11" x14ac:dyDescent="0.25">
      <c r="A5" s="1" t="s">
        <v>140</v>
      </c>
      <c r="B5" s="1"/>
      <c r="C5" s="1" t="s">
        <v>115</v>
      </c>
      <c r="D5" s="1"/>
      <c r="E5" s="1"/>
      <c r="F5" s="1"/>
      <c r="G5" s="12" t="s">
        <v>141</v>
      </c>
      <c r="K5" t="s">
        <v>65</v>
      </c>
    </row>
    <row r="6" spans="1:11" x14ac:dyDescent="0.25">
      <c r="A6" s="1" t="s">
        <v>142</v>
      </c>
      <c r="B6" s="1"/>
      <c r="C6" s="1"/>
      <c r="D6" s="1"/>
      <c r="E6" s="1"/>
      <c r="F6" s="1"/>
      <c r="G6" s="12" t="s">
        <v>143</v>
      </c>
      <c r="K6" t="s">
        <v>144</v>
      </c>
    </row>
    <row r="7" spans="1:11" x14ac:dyDescent="0.25">
      <c r="A7" s="1" t="s">
        <v>145</v>
      </c>
      <c r="B7" s="1"/>
      <c r="C7" s="1"/>
      <c r="D7" s="1"/>
      <c r="E7" s="1"/>
      <c r="F7" s="1"/>
      <c r="G7" s="12" t="s">
        <v>146</v>
      </c>
      <c r="K7" t="s">
        <v>147</v>
      </c>
    </row>
    <row r="8" spans="1:11" x14ac:dyDescent="0.25">
      <c r="A8" s="1" t="s">
        <v>148</v>
      </c>
      <c r="B8" s="1"/>
      <c r="C8" s="1"/>
      <c r="D8" s="1"/>
      <c r="E8" s="1"/>
      <c r="F8" s="1"/>
      <c r="G8" s="12" t="s">
        <v>149</v>
      </c>
      <c r="K8" t="s">
        <v>150</v>
      </c>
    </row>
    <row r="9" spans="1:11" x14ac:dyDescent="0.25">
      <c r="A9" s="1" t="s">
        <v>151</v>
      </c>
      <c r="B9" s="1"/>
      <c r="C9" s="1"/>
      <c r="D9" s="1"/>
      <c r="E9" s="1"/>
      <c r="F9" s="1"/>
      <c r="G9" s="12" t="s">
        <v>152</v>
      </c>
      <c r="K9" t="s">
        <v>153</v>
      </c>
    </row>
    <row r="10" spans="1:11" x14ac:dyDescent="0.25">
      <c r="A10" s="1" t="s">
        <v>154</v>
      </c>
      <c r="B10" s="1"/>
      <c r="C10" s="1"/>
      <c r="D10" s="1"/>
      <c r="E10" s="1"/>
      <c r="F10" s="1"/>
      <c r="G10" s="12" t="s">
        <v>155</v>
      </c>
    </row>
    <row r="11" spans="1:11" x14ac:dyDescent="0.25">
      <c r="A11" s="1" t="s">
        <v>156</v>
      </c>
      <c r="B11" s="1"/>
      <c r="C11" s="1"/>
      <c r="D11" s="1"/>
      <c r="E11" s="1"/>
      <c r="F11" s="1"/>
      <c r="G11" s="12" t="s">
        <v>157</v>
      </c>
    </row>
    <row r="12" spans="1:11" x14ac:dyDescent="0.25">
      <c r="A12" s="1" t="s">
        <v>158</v>
      </c>
      <c r="B12" s="1"/>
      <c r="C12" s="1"/>
      <c r="D12" s="1"/>
      <c r="E12" s="1"/>
      <c r="F12" s="1"/>
      <c r="G12" s="12" t="s">
        <v>159</v>
      </c>
    </row>
    <row r="13" spans="1:11" x14ac:dyDescent="0.25">
      <c r="A13" s="1" t="s">
        <v>160</v>
      </c>
      <c r="B13" s="1"/>
      <c r="C13" s="1"/>
      <c r="D13" s="1"/>
      <c r="E13" s="1"/>
      <c r="F13" s="1"/>
      <c r="G13" s="12" t="s">
        <v>161</v>
      </c>
    </row>
    <row r="14" spans="1:11" x14ac:dyDescent="0.25">
      <c r="A14" s="1" t="s">
        <v>162</v>
      </c>
      <c r="B14" s="1"/>
      <c r="C14" s="1"/>
      <c r="D14" s="1"/>
      <c r="E14" s="1"/>
      <c r="F14" s="1"/>
      <c r="G14" s="12" t="s">
        <v>163</v>
      </c>
    </row>
    <row r="15" spans="1:11" x14ac:dyDescent="0.25">
      <c r="A15" s="1" t="s">
        <v>164</v>
      </c>
      <c r="G15" s="12" t="s">
        <v>165</v>
      </c>
    </row>
    <row r="16" spans="1:11" x14ac:dyDescent="0.25">
      <c r="A16" s="1" t="s">
        <v>166</v>
      </c>
      <c r="G16" s="12" t="s">
        <v>167</v>
      </c>
    </row>
    <row r="17" spans="1:7" x14ac:dyDescent="0.25">
      <c r="A17" s="1" t="s">
        <v>168</v>
      </c>
      <c r="G17" s="12" t="s">
        <v>169</v>
      </c>
    </row>
    <row r="18" spans="1:7" x14ac:dyDescent="0.25">
      <c r="A18" s="1" t="s">
        <v>170</v>
      </c>
      <c r="G18" s="12" t="s">
        <v>171</v>
      </c>
    </row>
    <row r="19" spans="1:7" x14ac:dyDescent="0.25">
      <c r="A19" s="1" t="s">
        <v>172</v>
      </c>
      <c r="G19" s="12" t="s">
        <v>173</v>
      </c>
    </row>
    <row r="20" spans="1:7" x14ac:dyDescent="0.25">
      <c r="A20" s="1" t="s">
        <v>174</v>
      </c>
      <c r="G20" s="12" t="s">
        <v>175</v>
      </c>
    </row>
    <row r="21" spans="1:7" x14ac:dyDescent="0.25">
      <c r="A21" s="1" t="s">
        <v>176</v>
      </c>
      <c r="G21" s="12" t="s">
        <v>177</v>
      </c>
    </row>
    <row r="22" spans="1:7" x14ac:dyDescent="0.25">
      <c r="A22" s="1" t="s">
        <v>178</v>
      </c>
      <c r="G22" s="12" t="s">
        <v>179</v>
      </c>
    </row>
    <row r="23" spans="1:7" x14ac:dyDescent="0.25">
      <c r="A23" s="1" t="s">
        <v>180</v>
      </c>
      <c r="G23" s="12" t="s">
        <v>181</v>
      </c>
    </row>
    <row r="24" spans="1:7" x14ac:dyDescent="0.25">
      <c r="A24" s="1" t="s">
        <v>182</v>
      </c>
      <c r="G24" s="12" t="s">
        <v>183</v>
      </c>
    </row>
    <row r="25" spans="1:7" x14ac:dyDescent="0.25">
      <c r="A25" s="1" t="s">
        <v>184</v>
      </c>
      <c r="G25" s="12" t="s">
        <v>185</v>
      </c>
    </row>
    <row r="26" spans="1:7" x14ac:dyDescent="0.25">
      <c r="A26" s="1" t="s">
        <v>186</v>
      </c>
      <c r="G26" s="12" t="s">
        <v>187</v>
      </c>
    </row>
    <row r="27" spans="1:7" x14ac:dyDescent="0.25">
      <c r="A27" s="1" t="s">
        <v>188</v>
      </c>
      <c r="G27" s="12" t="s">
        <v>189</v>
      </c>
    </row>
    <row r="28" spans="1:7" x14ac:dyDescent="0.25">
      <c r="A28" s="1" t="s">
        <v>190</v>
      </c>
      <c r="G28" s="12" t="s">
        <v>191</v>
      </c>
    </row>
    <row r="29" spans="1:7" x14ac:dyDescent="0.25">
      <c r="A29" s="1" t="s">
        <v>192</v>
      </c>
      <c r="G29" s="12" t="s">
        <v>193</v>
      </c>
    </row>
    <row r="30" spans="1:7" x14ac:dyDescent="0.25">
      <c r="A30" s="1" t="s">
        <v>194</v>
      </c>
      <c r="G30" s="12" t="s">
        <v>195</v>
      </c>
    </row>
    <row r="31" spans="1:7" x14ac:dyDescent="0.25">
      <c r="A31" s="1" t="s">
        <v>196</v>
      </c>
      <c r="G31" s="12" t="s">
        <v>197</v>
      </c>
    </row>
    <row r="32" spans="1:7" x14ac:dyDescent="0.25">
      <c r="A32" s="1" t="s">
        <v>198</v>
      </c>
      <c r="G32" s="12" t="s">
        <v>199</v>
      </c>
    </row>
    <row r="33" spans="1:7" x14ac:dyDescent="0.25">
      <c r="A33" s="1" t="s">
        <v>200</v>
      </c>
      <c r="G33" s="12" t="s">
        <v>201</v>
      </c>
    </row>
    <row r="34" spans="1:7" x14ac:dyDescent="0.25">
      <c r="A34" s="1" t="s">
        <v>202</v>
      </c>
      <c r="G34" s="12" t="s">
        <v>203</v>
      </c>
    </row>
    <row r="35" spans="1:7" x14ac:dyDescent="0.25">
      <c r="A35" s="1" t="s">
        <v>204</v>
      </c>
      <c r="G35" s="12" t="s">
        <v>205</v>
      </c>
    </row>
    <row r="36" spans="1:7" x14ac:dyDescent="0.25">
      <c r="A36" s="1" t="s">
        <v>206</v>
      </c>
      <c r="G36" s="12" t="s">
        <v>207</v>
      </c>
    </row>
    <row r="37" spans="1:7" x14ac:dyDescent="0.25">
      <c r="A37" s="1" t="s">
        <v>208</v>
      </c>
      <c r="G37" s="12" t="s">
        <v>209</v>
      </c>
    </row>
    <row r="38" spans="1:7" x14ac:dyDescent="0.25">
      <c r="A38" s="1" t="s">
        <v>210</v>
      </c>
      <c r="G38" s="12" t="s">
        <v>211</v>
      </c>
    </row>
    <row r="39" spans="1:7" x14ac:dyDescent="0.25">
      <c r="A39" s="1" t="s">
        <v>212</v>
      </c>
      <c r="G39" s="12" t="s">
        <v>213</v>
      </c>
    </row>
    <row r="40" spans="1:7" x14ac:dyDescent="0.25">
      <c r="A40" s="1" t="s">
        <v>214</v>
      </c>
      <c r="G40" s="12" t="s">
        <v>215</v>
      </c>
    </row>
    <row r="41" spans="1:7" x14ac:dyDescent="0.25">
      <c r="A41" s="1" t="s">
        <v>216</v>
      </c>
      <c r="G41" s="12" t="s">
        <v>217</v>
      </c>
    </row>
    <row r="42" spans="1:7" x14ac:dyDescent="0.25">
      <c r="A42" s="1" t="s">
        <v>218</v>
      </c>
      <c r="G42" s="12" t="s">
        <v>219</v>
      </c>
    </row>
    <row r="43" spans="1:7" x14ac:dyDescent="0.25">
      <c r="A43" s="1" t="s">
        <v>220</v>
      </c>
      <c r="G43" s="12" t="s">
        <v>221</v>
      </c>
    </row>
    <row r="44" spans="1:7" x14ac:dyDescent="0.25">
      <c r="A44" s="1" t="s">
        <v>222</v>
      </c>
      <c r="G44" s="12" t="s">
        <v>223</v>
      </c>
    </row>
    <row r="45" spans="1:7" x14ac:dyDescent="0.25">
      <c r="A45" s="1" t="s">
        <v>224</v>
      </c>
      <c r="G45" s="12" t="s">
        <v>225</v>
      </c>
    </row>
    <row r="46" spans="1:7" x14ac:dyDescent="0.25">
      <c r="A46" s="1" t="s">
        <v>226</v>
      </c>
      <c r="G46" s="12" t="s">
        <v>227</v>
      </c>
    </row>
    <row r="47" spans="1:7" x14ac:dyDescent="0.25">
      <c r="A47" s="1" t="s">
        <v>228</v>
      </c>
      <c r="G47" s="12" t="s">
        <v>229</v>
      </c>
    </row>
    <row r="48" spans="1:7" x14ac:dyDescent="0.25">
      <c r="A48" s="1" t="s">
        <v>230</v>
      </c>
      <c r="G48" s="12" t="s">
        <v>231</v>
      </c>
    </row>
    <row r="49" spans="1:7" x14ac:dyDescent="0.25">
      <c r="A49" s="1" t="s">
        <v>232</v>
      </c>
      <c r="G49" s="12" t="s">
        <v>233</v>
      </c>
    </row>
    <row r="50" spans="1:7" x14ac:dyDescent="0.25">
      <c r="A50" s="1" t="s">
        <v>234</v>
      </c>
      <c r="G50" s="12" t="s">
        <v>235</v>
      </c>
    </row>
    <row r="51" spans="1:7" x14ac:dyDescent="0.25">
      <c r="A51" s="1" t="s">
        <v>236</v>
      </c>
      <c r="G51" s="12" t="s">
        <v>237</v>
      </c>
    </row>
    <row r="52" spans="1:7" x14ac:dyDescent="0.25">
      <c r="A52" s="1" t="s">
        <v>238</v>
      </c>
      <c r="G52" s="12" t="s">
        <v>66</v>
      </c>
    </row>
    <row r="53" spans="1:7" x14ac:dyDescent="0.25">
      <c r="A53" s="1" t="s">
        <v>239</v>
      </c>
      <c r="G53" s="12" t="s">
        <v>240</v>
      </c>
    </row>
    <row r="54" spans="1:7" x14ac:dyDescent="0.25">
      <c r="A54" s="1" t="s">
        <v>241</v>
      </c>
      <c r="G54" s="12" t="s">
        <v>242</v>
      </c>
    </row>
    <row r="55" spans="1:7" x14ac:dyDescent="0.25">
      <c r="A55" s="1" t="s">
        <v>243</v>
      </c>
      <c r="G55" s="12" t="s">
        <v>244</v>
      </c>
    </row>
    <row r="56" spans="1:7" x14ac:dyDescent="0.25">
      <c r="A56" s="1" t="s">
        <v>245</v>
      </c>
      <c r="G56" s="12" t="s">
        <v>246</v>
      </c>
    </row>
    <row r="57" spans="1:7" x14ac:dyDescent="0.25">
      <c r="A57" s="1" t="s">
        <v>247</v>
      </c>
      <c r="G57" s="12" t="s">
        <v>248</v>
      </c>
    </row>
    <row r="58" spans="1:7" x14ac:dyDescent="0.25">
      <c r="A58" s="1" t="s">
        <v>249</v>
      </c>
      <c r="G58" s="12" t="s">
        <v>250</v>
      </c>
    </row>
    <row r="59" spans="1:7" x14ac:dyDescent="0.25">
      <c r="A59" s="1" t="s">
        <v>251</v>
      </c>
      <c r="G59" s="12" t="s">
        <v>252</v>
      </c>
    </row>
    <row r="60" spans="1:7" x14ac:dyDescent="0.25">
      <c r="A60" s="1" t="s">
        <v>253</v>
      </c>
      <c r="G60" s="12" t="s">
        <v>254</v>
      </c>
    </row>
    <row r="61" spans="1:7" x14ac:dyDescent="0.25">
      <c r="A61" s="1" t="s">
        <v>255</v>
      </c>
      <c r="G61" s="12" t="s">
        <v>256</v>
      </c>
    </row>
    <row r="62" spans="1:7" x14ac:dyDescent="0.25">
      <c r="A62" s="1" t="s">
        <v>257</v>
      </c>
      <c r="G62" s="12" t="s">
        <v>258</v>
      </c>
    </row>
    <row r="63" spans="1:7" x14ac:dyDescent="0.25">
      <c r="A63" s="1" t="s">
        <v>259</v>
      </c>
      <c r="G63" s="12" t="s">
        <v>260</v>
      </c>
    </row>
    <row r="64" spans="1:7" x14ac:dyDescent="0.25">
      <c r="A64" s="1" t="s">
        <v>261</v>
      </c>
      <c r="G64" s="12" t="s">
        <v>262</v>
      </c>
    </row>
    <row r="65" spans="1:7" x14ac:dyDescent="0.25">
      <c r="A65" s="1" t="s">
        <v>263</v>
      </c>
      <c r="G65" s="12" t="s">
        <v>264</v>
      </c>
    </row>
    <row r="66" spans="1:7" x14ac:dyDescent="0.25">
      <c r="A66" s="1" t="s">
        <v>265</v>
      </c>
      <c r="G66" s="12" t="s">
        <v>266</v>
      </c>
    </row>
    <row r="67" spans="1:7" x14ac:dyDescent="0.25">
      <c r="A67" s="1" t="s">
        <v>267</v>
      </c>
      <c r="G67" s="12" t="s">
        <v>268</v>
      </c>
    </row>
    <row r="68" spans="1:7" x14ac:dyDescent="0.25">
      <c r="A68" s="1" t="s">
        <v>269</v>
      </c>
      <c r="G68" s="12" t="s">
        <v>270</v>
      </c>
    </row>
    <row r="69" spans="1:7" x14ac:dyDescent="0.25">
      <c r="A69" s="1" t="s">
        <v>271</v>
      </c>
      <c r="G69" s="12" t="s">
        <v>272</v>
      </c>
    </row>
    <row r="70" spans="1:7" x14ac:dyDescent="0.25">
      <c r="A70" s="1" t="s">
        <v>273</v>
      </c>
      <c r="G70" s="12" t="s">
        <v>274</v>
      </c>
    </row>
    <row r="71" spans="1:7" x14ac:dyDescent="0.25">
      <c r="A71" s="1" t="s">
        <v>275</v>
      </c>
      <c r="G71" s="12" t="s">
        <v>276</v>
      </c>
    </row>
    <row r="72" spans="1:7" x14ac:dyDescent="0.25">
      <c r="A72" s="1" t="s">
        <v>277</v>
      </c>
      <c r="G72" s="12" t="s">
        <v>278</v>
      </c>
    </row>
    <row r="73" spans="1:7" x14ac:dyDescent="0.25">
      <c r="A73" s="1" t="s">
        <v>279</v>
      </c>
      <c r="G73" s="12" t="s">
        <v>280</v>
      </c>
    </row>
    <row r="74" spans="1:7" x14ac:dyDescent="0.25">
      <c r="A74" s="1" t="s">
        <v>281</v>
      </c>
      <c r="G74" s="12" t="s">
        <v>282</v>
      </c>
    </row>
    <row r="75" spans="1:7" x14ac:dyDescent="0.25">
      <c r="A75" s="1" t="s">
        <v>283</v>
      </c>
      <c r="G75" s="12" t="s">
        <v>284</v>
      </c>
    </row>
    <row r="76" spans="1:7" x14ac:dyDescent="0.25">
      <c r="A76" s="1" t="s">
        <v>285</v>
      </c>
      <c r="G76" s="12" t="s">
        <v>286</v>
      </c>
    </row>
    <row r="77" spans="1:7" x14ac:dyDescent="0.25">
      <c r="A77" s="1" t="s">
        <v>287</v>
      </c>
      <c r="G77" s="12" t="s">
        <v>288</v>
      </c>
    </row>
    <row r="78" spans="1:7" x14ac:dyDescent="0.25">
      <c r="A78" s="1" t="s">
        <v>289</v>
      </c>
      <c r="G78" s="12" t="s">
        <v>290</v>
      </c>
    </row>
    <row r="79" spans="1:7" x14ac:dyDescent="0.25">
      <c r="A79" s="1" t="s">
        <v>291</v>
      </c>
      <c r="G79" s="12" t="s">
        <v>292</v>
      </c>
    </row>
    <row r="80" spans="1:7" x14ac:dyDescent="0.25">
      <c r="A80" s="1" t="s">
        <v>293</v>
      </c>
      <c r="G80" s="12" t="s">
        <v>294</v>
      </c>
    </row>
    <row r="81" spans="1:7" x14ac:dyDescent="0.25">
      <c r="A81" s="1" t="s">
        <v>295</v>
      </c>
      <c r="G81" s="12" t="s">
        <v>296</v>
      </c>
    </row>
    <row r="82" spans="1:7" x14ac:dyDescent="0.25">
      <c r="A82" s="1" t="s">
        <v>297</v>
      </c>
      <c r="G82" s="12" t="s">
        <v>298</v>
      </c>
    </row>
    <row r="83" spans="1:7" x14ac:dyDescent="0.25">
      <c r="A83" s="1" t="s">
        <v>299</v>
      </c>
      <c r="G83" s="12" t="s">
        <v>300</v>
      </c>
    </row>
    <row r="84" spans="1:7" x14ac:dyDescent="0.25">
      <c r="A84" s="1" t="s">
        <v>301</v>
      </c>
      <c r="G84" s="12" t="s">
        <v>302</v>
      </c>
    </row>
    <row r="85" spans="1:7" x14ac:dyDescent="0.25">
      <c r="A85" s="1" t="s">
        <v>303</v>
      </c>
      <c r="G85" s="12" t="s">
        <v>304</v>
      </c>
    </row>
    <row r="86" spans="1:7" x14ac:dyDescent="0.25">
      <c r="A86" s="1" t="s">
        <v>305</v>
      </c>
      <c r="G86" s="12" t="s">
        <v>306</v>
      </c>
    </row>
    <row r="87" spans="1:7" x14ac:dyDescent="0.25">
      <c r="A87" s="1" t="s">
        <v>307</v>
      </c>
    </row>
    <row r="88" spans="1:7" x14ac:dyDescent="0.25">
      <c r="A88" s="1" t="s">
        <v>308</v>
      </c>
    </row>
    <row r="89" spans="1:7" x14ac:dyDescent="0.25">
      <c r="A89" s="1" t="s">
        <v>309</v>
      </c>
    </row>
    <row r="90" spans="1:7" x14ac:dyDescent="0.25">
      <c r="A90" s="1" t="s">
        <v>310</v>
      </c>
    </row>
    <row r="91" spans="1:7" x14ac:dyDescent="0.25">
      <c r="A91" s="1" t="s">
        <v>311</v>
      </c>
    </row>
    <row r="92" spans="1:7" x14ac:dyDescent="0.25">
      <c r="A92" s="1" t="s">
        <v>312</v>
      </c>
    </row>
    <row r="93" spans="1:7" x14ac:dyDescent="0.25">
      <c r="A93" s="1" t="s">
        <v>313</v>
      </c>
    </row>
    <row r="94" spans="1:7" x14ac:dyDescent="0.25">
      <c r="A94" s="1" t="s">
        <v>314</v>
      </c>
    </row>
    <row r="95" spans="1:7" x14ac:dyDescent="0.25">
      <c r="A95" s="1" t="s">
        <v>315</v>
      </c>
    </row>
    <row r="96" spans="1:7" x14ac:dyDescent="0.25">
      <c r="A96" s="1" t="s">
        <v>316</v>
      </c>
    </row>
    <row r="97" spans="1:1" x14ac:dyDescent="0.25">
      <c r="A97" s="1" t="s">
        <v>317</v>
      </c>
    </row>
    <row r="98" spans="1:1" x14ac:dyDescent="0.25">
      <c r="A98" s="1" t="s">
        <v>318</v>
      </c>
    </row>
    <row r="99" spans="1:1" x14ac:dyDescent="0.25">
      <c r="A99" s="1" t="s">
        <v>319</v>
      </c>
    </row>
    <row r="100" spans="1:1" x14ac:dyDescent="0.25">
      <c r="A100" s="1" t="s">
        <v>320</v>
      </c>
    </row>
    <row r="101" spans="1:1" x14ac:dyDescent="0.25">
      <c r="A101" s="1" t="s">
        <v>321</v>
      </c>
    </row>
    <row r="102" spans="1:1" x14ac:dyDescent="0.25">
      <c r="A102" s="1" t="s">
        <v>322</v>
      </c>
    </row>
    <row r="103" spans="1:1" x14ac:dyDescent="0.25">
      <c r="A103" s="1" t="s">
        <v>323</v>
      </c>
    </row>
    <row r="104" spans="1:1" x14ac:dyDescent="0.25">
      <c r="A104" s="1" t="s">
        <v>324</v>
      </c>
    </row>
    <row r="105" spans="1:1" x14ac:dyDescent="0.25">
      <c r="A105" s="1" t="s">
        <v>325</v>
      </c>
    </row>
    <row r="106" spans="1:1" x14ac:dyDescent="0.25">
      <c r="A106" s="1" t="s">
        <v>326</v>
      </c>
    </row>
    <row r="107" spans="1:1" x14ac:dyDescent="0.25">
      <c r="A107" s="1" t="s">
        <v>327</v>
      </c>
    </row>
    <row r="108" spans="1:1" x14ac:dyDescent="0.25">
      <c r="A108" s="1" t="s">
        <v>328</v>
      </c>
    </row>
    <row r="109" spans="1:1" x14ac:dyDescent="0.25">
      <c r="A109" s="1" t="s">
        <v>329</v>
      </c>
    </row>
    <row r="110" spans="1:1" x14ac:dyDescent="0.25">
      <c r="A110" s="1" t="s">
        <v>330</v>
      </c>
    </row>
    <row r="111" spans="1:1" x14ac:dyDescent="0.25">
      <c r="A111" s="1" t="s">
        <v>331</v>
      </c>
    </row>
    <row r="112" spans="1:1" x14ac:dyDescent="0.25">
      <c r="A112" s="1" t="s">
        <v>332</v>
      </c>
    </row>
    <row r="113" spans="1:1" x14ac:dyDescent="0.25">
      <c r="A113" s="1" t="s">
        <v>333</v>
      </c>
    </row>
    <row r="114" spans="1:1" x14ac:dyDescent="0.25">
      <c r="A114" s="1" t="s">
        <v>334</v>
      </c>
    </row>
    <row r="115" spans="1:1" x14ac:dyDescent="0.25">
      <c r="A115" s="1" t="s">
        <v>335</v>
      </c>
    </row>
    <row r="116" spans="1:1" x14ac:dyDescent="0.25">
      <c r="A116" s="1" t="s">
        <v>336</v>
      </c>
    </row>
    <row r="117" spans="1:1" x14ac:dyDescent="0.25">
      <c r="A117" s="1" t="s">
        <v>337</v>
      </c>
    </row>
    <row r="118" spans="1:1" x14ac:dyDescent="0.25">
      <c r="A118" s="1" t="s">
        <v>338</v>
      </c>
    </row>
    <row r="119" spans="1:1" x14ac:dyDescent="0.25">
      <c r="A119" s="1" t="s">
        <v>339</v>
      </c>
    </row>
    <row r="120" spans="1:1" x14ac:dyDescent="0.25">
      <c r="A120" s="1" t="s">
        <v>340</v>
      </c>
    </row>
    <row r="121" spans="1:1" x14ac:dyDescent="0.25">
      <c r="A121" s="1" t="s">
        <v>341</v>
      </c>
    </row>
    <row r="122" spans="1:1" x14ac:dyDescent="0.25">
      <c r="A122" s="1" t="s">
        <v>342</v>
      </c>
    </row>
    <row r="123" spans="1:1" x14ac:dyDescent="0.25">
      <c r="A123" s="1" t="s">
        <v>343</v>
      </c>
    </row>
    <row r="124" spans="1:1" x14ac:dyDescent="0.25">
      <c r="A124" s="1" t="s">
        <v>344</v>
      </c>
    </row>
    <row r="125" spans="1:1" x14ac:dyDescent="0.25">
      <c r="A125" s="1" t="s">
        <v>345</v>
      </c>
    </row>
    <row r="126" spans="1:1" x14ac:dyDescent="0.25">
      <c r="A126" s="1" t="s">
        <v>346</v>
      </c>
    </row>
    <row r="127" spans="1:1" x14ac:dyDescent="0.25">
      <c r="A127" s="1" t="s">
        <v>347</v>
      </c>
    </row>
    <row r="128" spans="1:1" x14ac:dyDescent="0.25">
      <c r="A128" s="1" t="s">
        <v>348</v>
      </c>
    </row>
    <row r="129" spans="1:1" x14ac:dyDescent="0.25">
      <c r="A129" s="1" t="s">
        <v>349</v>
      </c>
    </row>
    <row r="130" spans="1:1" x14ac:dyDescent="0.25">
      <c r="A130" s="1" t="s">
        <v>350</v>
      </c>
    </row>
    <row r="131" spans="1:1" x14ac:dyDescent="0.25">
      <c r="A131" s="1" t="s">
        <v>351</v>
      </c>
    </row>
    <row r="132" spans="1:1" x14ac:dyDescent="0.25">
      <c r="A132" s="1" t="s">
        <v>352</v>
      </c>
    </row>
    <row r="133" spans="1:1" x14ac:dyDescent="0.25">
      <c r="A133" s="1" t="s">
        <v>353</v>
      </c>
    </row>
    <row r="134" spans="1:1" x14ac:dyDescent="0.25">
      <c r="A134" s="1" t="s">
        <v>354</v>
      </c>
    </row>
    <row r="135" spans="1:1" x14ac:dyDescent="0.25">
      <c r="A135" s="1" t="s">
        <v>355</v>
      </c>
    </row>
    <row r="136" spans="1:1" x14ac:dyDescent="0.25">
      <c r="A136" s="1" t="s">
        <v>356</v>
      </c>
    </row>
    <row r="137" spans="1:1" x14ac:dyDescent="0.25">
      <c r="A137" s="1" t="s">
        <v>357</v>
      </c>
    </row>
    <row r="138" spans="1:1" x14ac:dyDescent="0.25">
      <c r="A138" s="1" t="s">
        <v>358</v>
      </c>
    </row>
    <row r="139" spans="1:1" x14ac:dyDescent="0.25">
      <c r="A139" s="1" t="s">
        <v>359</v>
      </c>
    </row>
    <row r="140" spans="1:1" x14ac:dyDescent="0.25">
      <c r="A140" s="1" t="s">
        <v>360</v>
      </c>
    </row>
    <row r="141" spans="1:1" x14ac:dyDescent="0.25">
      <c r="A141" s="1" t="s">
        <v>361</v>
      </c>
    </row>
    <row r="142" spans="1:1" x14ac:dyDescent="0.25">
      <c r="A142" s="1" t="s">
        <v>362</v>
      </c>
    </row>
    <row r="143" spans="1:1" x14ac:dyDescent="0.25">
      <c r="A143" s="1" t="s">
        <v>363</v>
      </c>
    </row>
    <row r="144" spans="1:1" x14ac:dyDescent="0.25">
      <c r="A144" s="1" t="s">
        <v>364</v>
      </c>
    </row>
    <row r="145" spans="1:1" x14ac:dyDescent="0.25">
      <c r="A145" s="1" t="s">
        <v>365</v>
      </c>
    </row>
    <row r="146" spans="1:1" x14ac:dyDescent="0.25">
      <c r="A146" s="1" t="s">
        <v>366</v>
      </c>
    </row>
    <row r="147" spans="1:1" x14ac:dyDescent="0.25">
      <c r="A147" s="1" t="s">
        <v>367</v>
      </c>
    </row>
    <row r="148" spans="1:1" x14ac:dyDescent="0.25">
      <c r="A148" s="1" t="s">
        <v>368</v>
      </c>
    </row>
    <row r="149" spans="1:1" x14ac:dyDescent="0.25">
      <c r="A149" s="1" t="s">
        <v>369</v>
      </c>
    </row>
    <row r="150" spans="1:1" x14ac:dyDescent="0.25">
      <c r="A150" s="1" t="s">
        <v>370</v>
      </c>
    </row>
    <row r="151" spans="1:1" x14ac:dyDescent="0.25">
      <c r="A151" s="1" t="s">
        <v>371</v>
      </c>
    </row>
    <row r="152" spans="1:1" x14ac:dyDescent="0.25">
      <c r="A152" s="1" t="s">
        <v>372</v>
      </c>
    </row>
    <row r="153" spans="1:1" x14ac:dyDescent="0.25">
      <c r="A153" s="1" t="s">
        <v>373</v>
      </c>
    </row>
    <row r="154" spans="1:1" x14ac:dyDescent="0.25">
      <c r="A154" s="1" t="s">
        <v>374</v>
      </c>
    </row>
    <row r="155" spans="1:1" x14ac:dyDescent="0.25">
      <c r="A155" s="1" t="s">
        <v>375</v>
      </c>
    </row>
    <row r="156" spans="1:1" x14ac:dyDescent="0.25">
      <c r="A156" s="1" t="s">
        <v>376</v>
      </c>
    </row>
    <row r="157" spans="1:1" x14ac:dyDescent="0.25">
      <c r="A157" s="1" t="s">
        <v>377</v>
      </c>
    </row>
    <row r="158" spans="1:1" x14ac:dyDescent="0.25">
      <c r="A158" s="1" t="s">
        <v>378</v>
      </c>
    </row>
    <row r="159" spans="1:1" x14ac:dyDescent="0.25">
      <c r="A159" s="1" t="s">
        <v>379</v>
      </c>
    </row>
    <row r="160" spans="1:1" x14ac:dyDescent="0.25">
      <c r="A160" s="1" t="s">
        <v>380</v>
      </c>
    </row>
    <row r="161" spans="1:1" x14ac:dyDescent="0.25">
      <c r="A161" s="1" t="s">
        <v>381</v>
      </c>
    </row>
    <row r="162" spans="1:1" x14ac:dyDescent="0.25">
      <c r="A162" s="1" t="s">
        <v>382</v>
      </c>
    </row>
    <row r="163" spans="1:1" x14ac:dyDescent="0.25">
      <c r="A163" s="1" t="s">
        <v>383</v>
      </c>
    </row>
    <row r="164" spans="1:1" x14ac:dyDescent="0.25">
      <c r="A164" s="1" t="s">
        <v>384</v>
      </c>
    </row>
    <row r="165" spans="1:1" x14ac:dyDescent="0.25">
      <c r="A165" s="1" t="s">
        <v>385</v>
      </c>
    </row>
    <row r="166" spans="1:1" x14ac:dyDescent="0.25">
      <c r="A166" s="1" t="s">
        <v>386</v>
      </c>
    </row>
    <row r="167" spans="1:1" x14ac:dyDescent="0.25">
      <c r="A167" s="1" t="s">
        <v>387</v>
      </c>
    </row>
    <row r="168" spans="1:1" x14ac:dyDescent="0.25">
      <c r="A168" s="1" t="s">
        <v>388</v>
      </c>
    </row>
    <row r="169" spans="1:1" x14ac:dyDescent="0.25">
      <c r="A169" s="1" t="s">
        <v>389</v>
      </c>
    </row>
    <row r="170" spans="1:1" x14ac:dyDescent="0.25">
      <c r="A170" s="1" t="s">
        <v>390</v>
      </c>
    </row>
    <row r="171" spans="1:1" x14ac:dyDescent="0.25">
      <c r="A171" s="1" t="s">
        <v>391</v>
      </c>
    </row>
    <row r="172" spans="1:1" x14ac:dyDescent="0.25">
      <c r="A172" s="1" t="s">
        <v>392</v>
      </c>
    </row>
    <row r="173" spans="1:1" x14ac:dyDescent="0.25">
      <c r="A173" s="1" t="s">
        <v>393</v>
      </c>
    </row>
    <row r="174" spans="1:1" x14ac:dyDescent="0.25">
      <c r="A174" s="1" t="s">
        <v>394</v>
      </c>
    </row>
    <row r="175" spans="1:1" x14ac:dyDescent="0.25">
      <c r="A175" s="1" t="s">
        <v>395</v>
      </c>
    </row>
    <row r="176" spans="1:1" x14ac:dyDescent="0.25">
      <c r="A176" s="1" t="s">
        <v>396</v>
      </c>
    </row>
    <row r="177" spans="1:1" x14ac:dyDescent="0.25">
      <c r="A177" s="1" t="s">
        <v>397</v>
      </c>
    </row>
    <row r="178" spans="1:1" x14ac:dyDescent="0.25">
      <c r="A178" s="1" t="s">
        <v>398</v>
      </c>
    </row>
    <row r="179" spans="1:1" x14ac:dyDescent="0.25">
      <c r="A179" s="1" t="s">
        <v>399</v>
      </c>
    </row>
    <row r="180" spans="1:1" x14ac:dyDescent="0.25">
      <c r="A180" s="1" t="s">
        <v>400</v>
      </c>
    </row>
    <row r="181" spans="1:1" x14ac:dyDescent="0.25">
      <c r="A181" s="1" t="s">
        <v>401</v>
      </c>
    </row>
    <row r="182" spans="1:1" x14ac:dyDescent="0.25">
      <c r="A182" s="1" t="s">
        <v>402</v>
      </c>
    </row>
    <row r="183" spans="1:1" x14ac:dyDescent="0.25">
      <c r="A183" s="1" t="s">
        <v>403</v>
      </c>
    </row>
    <row r="184" spans="1:1" x14ac:dyDescent="0.25">
      <c r="A184" s="1" t="s">
        <v>404</v>
      </c>
    </row>
    <row r="185" spans="1:1" x14ac:dyDescent="0.25">
      <c r="A185" s="1" t="s">
        <v>405</v>
      </c>
    </row>
    <row r="186" spans="1:1" x14ac:dyDescent="0.25">
      <c r="A186" s="1" t="s">
        <v>406</v>
      </c>
    </row>
    <row r="187" spans="1:1" x14ac:dyDescent="0.25">
      <c r="A187" s="1" t="s">
        <v>407</v>
      </c>
    </row>
    <row r="188" spans="1:1" x14ac:dyDescent="0.25">
      <c r="A188" s="1" t="s">
        <v>408</v>
      </c>
    </row>
    <row r="189" spans="1:1" x14ac:dyDescent="0.25">
      <c r="A189" s="1" t="s">
        <v>409</v>
      </c>
    </row>
    <row r="190" spans="1:1" x14ac:dyDescent="0.25">
      <c r="A190" s="1" t="s">
        <v>410</v>
      </c>
    </row>
    <row r="191" spans="1:1" x14ac:dyDescent="0.25">
      <c r="A191" s="1" t="s">
        <v>411</v>
      </c>
    </row>
    <row r="192" spans="1:1" x14ac:dyDescent="0.25">
      <c r="A192" s="1" t="s">
        <v>412</v>
      </c>
    </row>
    <row r="193" spans="1:1" x14ac:dyDescent="0.25">
      <c r="A193" s="1" t="s">
        <v>413</v>
      </c>
    </row>
    <row r="194" spans="1:1" x14ac:dyDescent="0.25">
      <c r="A194" s="1" t="s">
        <v>414</v>
      </c>
    </row>
    <row r="195" spans="1:1" x14ac:dyDescent="0.25">
      <c r="A195" s="1" t="s">
        <v>415</v>
      </c>
    </row>
    <row r="196" spans="1:1" x14ac:dyDescent="0.25">
      <c r="A196" s="1" t="s">
        <v>416</v>
      </c>
    </row>
    <row r="197" spans="1:1" x14ac:dyDescent="0.25">
      <c r="A197" s="1" t="s">
        <v>417</v>
      </c>
    </row>
    <row r="198" spans="1:1" x14ac:dyDescent="0.25">
      <c r="A198" s="1" t="s">
        <v>418</v>
      </c>
    </row>
    <row r="199" spans="1:1" x14ac:dyDescent="0.25">
      <c r="A199" s="1" t="s">
        <v>419</v>
      </c>
    </row>
    <row r="200" spans="1:1" x14ac:dyDescent="0.25">
      <c r="A200" s="1" t="s">
        <v>420</v>
      </c>
    </row>
    <row r="201" spans="1:1" x14ac:dyDescent="0.25">
      <c r="A201" s="1" t="s">
        <v>421</v>
      </c>
    </row>
    <row r="202" spans="1:1" x14ac:dyDescent="0.25">
      <c r="A202" s="1" t="s">
        <v>422</v>
      </c>
    </row>
    <row r="203" spans="1:1" x14ac:dyDescent="0.25">
      <c r="A203" s="1" t="s">
        <v>423</v>
      </c>
    </row>
    <row r="204" spans="1:1" x14ac:dyDescent="0.25">
      <c r="A204" s="1" t="s">
        <v>424</v>
      </c>
    </row>
    <row r="205" spans="1:1" x14ac:dyDescent="0.25">
      <c r="A205" s="1" t="s">
        <v>425</v>
      </c>
    </row>
    <row r="206" spans="1:1" x14ac:dyDescent="0.25">
      <c r="A206" s="1" t="s">
        <v>426</v>
      </c>
    </row>
    <row r="207" spans="1:1" x14ac:dyDescent="0.25">
      <c r="A207" s="1" t="s">
        <v>427</v>
      </c>
    </row>
    <row r="208" spans="1:1" x14ac:dyDescent="0.25">
      <c r="A208" s="1" t="s">
        <v>428</v>
      </c>
    </row>
    <row r="209" spans="1:1" x14ac:dyDescent="0.25">
      <c r="A209" s="1" t="s">
        <v>429</v>
      </c>
    </row>
    <row r="210" spans="1:1" x14ac:dyDescent="0.25">
      <c r="A210" s="1" t="s">
        <v>430</v>
      </c>
    </row>
    <row r="211" spans="1:1" x14ac:dyDescent="0.25">
      <c r="A211" s="1" t="s">
        <v>431</v>
      </c>
    </row>
    <row r="212" spans="1:1" x14ac:dyDescent="0.25">
      <c r="A212" s="1" t="s">
        <v>432</v>
      </c>
    </row>
    <row r="213" spans="1:1" x14ac:dyDescent="0.25">
      <c r="A213" s="1" t="s">
        <v>433</v>
      </c>
    </row>
    <row r="214" spans="1:1" x14ac:dyDescent="0.25">
      <c r="A214" s="1" t="s">
        <v>434</v>
      </c>
    </row>
    <row r="215" spans="1:1" x14ac:dyDescent="0.25">
      <c r="A215" s="1" t="s">
        <v>435</v>
      </c>
    </row>
    <row r="216" spans="1:1" x14ac:dyDescent="0.25">
      <c r="A216" s="1" t="s">
        <v>436</v>
      </c>
    </row>
    <row r="217" spans="1:1" x14ac:dyDescent="0.25">
      <c r="A217" s="1" t="s">
        <v>437</v>
      </c>
    </row>
    <row r="218" spans="1:1" x14ac:dyDescent="0.25">
      <c r="A218" s="1" t="s">
        <v>438</v>
      </c>
    </row>
    <row r="219" spans="1:1" x14ac:dyDescent="0.25">
      <c r="A219" s="1" t="s">
        <v>439</v>
      </c>
    </row>
    <row r="220" spans="1:1" x14ac:dyDescent="0.25">
      <c r="A220" s="1" t="s">
        <v>440</v>
      </c>
    </row>
    <row r="221" spans="1:1" x14ac:dyDescent="0.25">
      <c r="A221" s="1" t="s">
        <v>441</v>
      </c>
    </row>
    <row r="222" spans="1:1" x14ac:dyDescent="0.25">
      <c r="A222" s="1" t="s">
        <v>442</v>
      </c>
    </row>
    <row r="223" spans="1:1" x14ac:dyDescent="0.25">
      <c r="A223" s="1" t="s">
        <v>443</v>
      </c>
    </row>
    <row r="224" spans="1:1" x14ac:dyDescent="0.25">
      <c r="A224" s="1" t="s">
        <v>444</v>
      </c>
    </row>
    <row r="225" spans="1:1" x14ac:dyDescent="0.25">
      <c r="A225" s="1" t="s">
        <v>445</v>
      </c>
    </row>
    <row r="226" spans="1:1" x14ac:dyDescent="0.25">
      <c r="A226" s="1" t="s">
        <v>446</v>
      </c>
    </row>
    <row r="227" spans="1:1" x14ac:dyDescent="0.25">
      <c r="A227" s="1" t="s">
        <v>447</v>
      </c>
    </row>
    <row r="228" spans="1:1" x14ac:dyDescent="0.25">
      <c r="A228" s="1" t="s">
        <v>448</v>
      </c>
    </row>
    <row r="229" spans="1:1" x14ac:dyDescent="0.25">
      <c r="A229" s="1" t="s">
        <v>449</v>
      </c>
    </row>
    <row r="230" spans="1:1" x14ac:dyDescent="0.25">
      <c r="A230" s="1" t="s">
        <v>450</v>
      </c>
    </row>
    <row r="231" spans="1:1" x14ac:dyDescent="0.25">
      <c r="A231" s="1" t="s">
        <v>451</v>
      </c>
    </row>
    <row r="232" spans="1:1" x14ac:dyDescent="0.25">
      <c r="A232" s="1" t="s">
        <v>452</v>
      </c>
    </row>
    <row r="233" spans="1:1" x14ac:dyDescent="0.25">
      <c r="A233" s="1" t="s">
        <v>453</v>
      </c>
    </row>
    <row r="234" spans="1:1" x14ac:dyDescent="0.25">
      <c r="A234" s="1" t="s">
        <v>454</v>
      </c>
    </row>
    <row r="235" spans="1:1" x14ac:dyDescent="0.25">
      <c r="A235" s="1" t="s">
        <v>455</v>
      </c>
    </row>
    <row r="236" spans="1:1" x14ac:dyDescent="0.25">
      <c r="A236" s="1" t="s">
        <v>456</v>
      </c>
    </row>
    <row r="237" spans="1:1" x14ac:dyDescent="0.25">
      <c r="A237" s="1" t="s">
        <v>457</v>
      </c>
    </row>
    <row r="238" spans="1:1" x14ac:dyDescent="0.25">
      <c r="A238" s="1" t="s">
        <v>458</v>
      </c>
    </row>
    <row r="239" spans="1:1" x14ac:dyDescent="0.25">
      <c r="A239" s="1" t="s">
        <v>459</v>
      </c>
    </row>
    <row r="240" spans="1:1" x14ac:dyDescent="0.25">
      <c r="A240" s="1" t="s">
        <v>460</v>
      </c>
    </row>
    <row r="241" spans="1:1" x14ac:dyDescent="0.25">
      <c r="A241" s="1" t="s">
        <v>461</v>
      </c>
    </row>
    <row r="242" spans="1:1" x14ac:dyDescent="0.25">
      <c r="A242" s="1" t="s">
        <v>462</v>
      </c>
    </row>
    <row r="243" spans="1:1" x14ac:dyDescent="0.25">
      <c r="A243" s="1" t="s">
        <v>463</v>
      </c>
    </row>
    <row r="244" spans="1:1" x14ac:dyDescent="0.25">
      <c r="A244" s="1" t="s">
        <v>464</v>
      </c>
    </row>
    <row r="245" spans="1:1" x14ac:dyDescent="0.25">
      <c r="A245" s="1" t="s">
        <v>465</v>
      </c>
    </row>
    <row r="246" spans="1:1" x14ac:dyDescent="0.25">
      <c r="A246" s="1" t="s">
        <v>466</v>
      </c>
    </row>
    <row r="247" spans="1:1" x14ac:dyDescent="0.25">
      <c r="A247" s="1" t="s">
        <v>467</v>
      </c>
    </row>
    <row r="248" spans="1:1" x14ac:dyDescent="0.25">
      <c r="A248" s="1" t="s">
        <v>468</v>
      </c>
    </row>
    <row r="249" spans="1:1" x14ac:dyDescent="0.25">
      <c r="A249" s="1" t="s">
        <v>469</v>
      </c>
    </row>
    <row r="250" spans="1:1" x14ac:dyDescent="0.25">
      <c r="A250" s="1" t="s">
        <v>470</v>
      </c>
    </row>
    <row r="251" spans="1:1" x14ac:dyDescent="0.25">
      <c r="A251" s="1" t="s">
        <v>471</v>
      </c>
    </row>
    <row r="252" spans="1:1" x14ac:dyDescent="0.25">
      <c r="A252" s="1" t="s">
        <v>472</v>
      </c>
    </row>
    <row r="253" spans="1:1" x14ac:dyDescent="0.25">
      <c r="A253" s="1" t="s">
        <v>473</v>
      </c>
    </row>
    <row r="254" spans="1:1" x14ac:dyDescent="0.25">
      <c r="A254" s="1" t="s">
        <v>474</v>
      </c>
    </row>
    <row r="255" spans="1:1" x14ac:dyDescent="0.25">
      <c r="A255" s="1" t="s">
        <v>475</v>
      </c>
    </row>
    <row r="256" spans="1:1" x14ac:dyDescent="0.25">
      <c r="A256" s="1" t="s">
        <v>476</v>
      </c>
    </row>
    <row r="257" spans="1:1" x14ac:dyDescent="0.25">
      <c r="A257" s="1" t="s">
        <v>477</v>
      </c>
    </row>
    <row r="258" spans="1:1" x14ac:dyDescent="0.25">
      <c r="A258" s="1" t="s">
        <v>478</v>
      </c>
    </row>
    <row r="259" spans="1:1" x14ac:dyDescent="0.25">
      <c r="A259" s="1" t="s">
        <v>479</v>
      </c>
    </row>
    <row r="260" spans="1:1" x14ac:dyDescent="0.25">
      <c r="A260" s="1" t="s">
        <v>480</v>
      </c>
    </row>
    <row r="261" spans="1:1" x14ac:dyDescent="0.25">
      <c r="A261" s="1" t="s">
        <v>481</v>
      </c>
    </row>
    <row r="262" spans="1:1" x14ac:dyDescent="0.25">
      <c r="A262" s="1" t="s">
        <v>482</v>
      </c>
    </row>
    <row r="263" spans="1:1" x14ac:dyDescent="0.25">
      <c r="A263" s="1" t="s">
        <v>483</v>
      </c>
    </row>
    <row r="264" spans="1:1" x14ac:dyDescent="0.25">
      <c r="A264" s="1" t="s">
        <v>484</v>
      </c>
    </row>
    <row r="265" spans="1:1" x14ac:dyDescent="0.25">
      <c r="A265" s="1" t="s">
        <v>485</v>
      </c>
    </row>
    <row r="266" spans="1:1" x14ac:dyDescent="0.25">
      <c r="A266" s="1" t="s">
        <v>486</v>
      </c>
    </row>
    <row r="267" spans="1:1" x14ac:dyDescent="0.25">
      <c r="A267" s="1" t="s">
        <v>487</v>
      </c>
    </row>
    <row r="268" spans="1:1" x14ac:dyDescent="0.25">
      <c r="A268" s="1" t="s">
        <v>488</v>
      </c>
    </row>
    <row r="269" spans="1:1" x14ac:dyDescent="0.25">
      <c r="A269" s="1" t="s">
        <v>489</v>
      </c>
    </row>
    <row r="270" spans="1:1" x14ac:dyDescent="0.25">
      <c r="A270" s="1" t="s">
        <v>490</v>
      </c>
    </row>
    <row r="271" spans="1:1" x14ac:dyDescent="0.25">
      <c r="A271" s="1" t="s">
        <v>491</v>
      </c>
    </row>
    <row r="272" spans="1:1" x14ac:dyDescent="0.25">
      <c r="A272" s="1" t="s">
        <v>492</v>
      </c>
    </row>
    <row r="273" spans="1:1" x14ac:dyDescent="0.25">
      <c r="A273" s="1" t="s">
        <v>493</v>
      </c>
    </row>
    <row r="274" spans="1:1" x14ac:dyDescent="0.25">
      <c r="A274" s="1" t="s">
        <v>494</v>
      </c>
    </row>
    <row r="275" spans="1:1" x14ac:dyDescent="0.25">
      <c r="A275" s="1" t="s">
        <v>495</v>
      </c>
    </row>
    <row r="276" spans="1:1" x14ac:dyDescent="0.25">
      <c r="A276" s="1" t="s">
        <v>496</v>
      </c>
    </row>
    <row r="277" spans="1:1" x14ac:dyDescent="0.25">
      <c r="A277" s="1" t="s">
        <v>497</v>
      </c>
    </row>
    <row r="278" spans="1:1" x14ac:dyDescent="0.25">
      <c r="A278" s="1" t="s">
        <v>498</v>
      </c>
    </row>
    <row r="279" spans="1:1" x14ac:dyDescent="0.25">
      <c r="A279" s="1" t="s">
        <v>499</v>
      </c>
    </row>
    <row r="280" spans="1:1" x14ac:dyDescent="0.25">
      <c r="A280" s="1" t="s">
        <v>500</v>
      </c>
    </row>
    <row r="281" spans="1:1" x14ac:dyDescent="0.25">
      <c r="A281" s="1" t="s">
        <v>501</v>
      </c>
    </row>
    <row r="282" spans="1:1" x14ac:dyDescent="0.25">
      <c r="A282" s="1" t="s">
        <v>502</v>
      </c>
    </row>
    <row r="283" spans="1:1" x14ac:dyDescent="0.25">
      <c r="A283" s="1" t="s">
        <v>503</v>
      </c>
    </row>
    <row r="284" spans="1:1" x14ac:dyDescent="0.25">
      <c r="A284" s="1" t="s">
        <v>504</v>
      </c>
    </row>
    <row r="285" spans="1:1" x14ac:dyDescent="0.25">
      <c r="A285" s="1" t="s">
        <v>505</v>
      </c>
    </row>
    <row r="286" spans="1:1" x14ac:dyDescent="0.25">
      <c r="A286" s="1" t="s">
        <v>506</v>
      </c>
    </row>
    <row r="287" spans="1:1" x14ac:dyDescent="0.25">
      <c r="A287" s="1" t="s">
        <v>507</v>
      </c>
    </row>
    <row r="288" spans="1:1" x14ac:dyDescent="0.25">
      <c r="A288" s="1" t="s">
        <v>508</v>
      </c>
    </row>
    <row r="289" spans="1:1" x14ac:dyDescent="0.25">
      <c r="A289" s="1" t="s">
        <v>509</v>
      </c>
    </row>
    <row r="290" spans="1:1" x14ac:dyDescent="0.25">
      <c r="A290" s="1" t="s">
        <v>510</v>
      </c>
    </row>
    <row r="291" spans="1:1" x14ac:dyDescent="0.25">
      <c r="A291" s="1" t="s">
        <v>511</v>
      </c>
    </row>
    <row r="292" spans="1:1" x14ac:dyDescent="0.25">
      <c r="A292" s="1" t="s">
        <v>512</v>
      </c>
    </row>
    <row r="293" spans="1:1" x14ac:dyDescent="0.25">
      <c r="A293" s="1" t="s">
        <v>513</v>
      </c>
    </row>
    <row r="294" spans="1:1" x14ac:dyDescent="0.25">
      <c r="A294" s="1" t="s">
        <v>514</v>
      </c>
    </row>
    <row r="295" spans="1:1" x14ac:dyDescent="0.25">
      <c r="A295" s="1" t="s">
        <v>515</v>
      </c>
    </row>
    <row r="296" spans="1:1" x14ac:dyDescent="0.25">
      <c r="A296" s="1" t="s">
        <v>516</v>
      </c>
    </row>
    <row r="297" spans="1:1" x14ac:dyDescent="0.25">
      <c r="A297" s="1" t="s">
        <v>517</v>
      </c>
    </row>
    <row r="298" spans="1:1" x14ac:dyDescent="0.25">
      <c r="A298" s="1" t="s">
        <v>518</v>
      </c>
    </row>
    <row r="299" spans="1:1" x14ac:dyDescent="0.25">
      <c r="A299" s="1" t="s">
        <v>519</v>
      </c>
    </row>
    <row r="300" spans="1:1" x14ac:dyDescent="0.25">
      <c r="A300" s="1" t="s">
        <v>520</v>
      </c>
    </row>
    <row r="301" spans="1:1" x14ac:dyDescent="0.25">
      <c r="A301" s="1" t="s">
        <v>521</v>
      </c>
    </row>
    <row r="302" spans="1:1" x14ac:dyDescent="0.25">
      <c r="A302" s="1" t="s">
        <v>522</v>
      </c>
    </row>
    <row r="303" spans="1:1" x14ac:dyDescent="0.25">
      <c r="A303" s="1" t="s">
        <v>523</v>
      </c>
    </row>
    <row r="304" spans="1:1" x14ac:dyDescent="0.25">
      <c r="A304" s="1" t="s">
        <v>524</v>
      </c>
    </row>
    <row r="305" spans="1:1" x14ac:dyDescent="0.25">
      <c r="A305" s="1" t="s">
        <v>525</v>
      </c>
    </row>
    <row r="306" spans="1:1" x14ac:dyDescent="0.25">
      <c r="A306" s="1" t="s">
        <v>526</v>
      </c>
    </row>
    <row r="307" spans="1:1" x14ac:dyDescent="0.25">
      <c r="A307" s="1" t="s">
        <v>527</v>
      </c>
    </row>
    <row r="308" spans="1:1" x14ac:dyDescent="0.25">
      <c r="A308" s="1" t="s">
        <v>528</v>
      </c>
    </row>
    <row r="309" spans="1:1" x14ac:dyDescent="0.25">
      <c r="A309" s="1" t="s">
        <v>529</v>
      </c>
    </row>
    <row r="310" spans="1:1" x14ac:dyDescent="0.25">
      <c r="A310" s="1" t="s">
        <v>530</v>
      </c>
    </row>
    <row r="311" spans="1:1" x14ac:dyDescent="0.25">
      <c r="A311" s="1" t="s">
        <v>531</v>
      </c>
    </row>
    <row r="312" spans="1:1" x14ac:dyDescent="0.25">
      <c r="A312" s="1" t="s">
        <v>532</v>
      </c>
    </row>
    <row r="313" spans="1:1" x14ac:dyDescent="0.25">
      <c r="A313" s="1" t="s">
        <v>533</v>
      </c>
    </row>
    <row r="314" spans="1:1" x14ac:dyDescent="0.25">
      <c r="A314" s="1" t="s">
        <v>534</v>
      </c>
    </row>
    <row r="315" spans="1:1" x14ac:dyDescent="0.25">
      <c r="A315" s="1" t="s">
        <v>535</v>
      </c>
    </row>
    <row r="316" spans="1:1" x14ac:dyDescent="0.25">
      <c r="A316" s="1" t="s">
        <v>536</v>
      </c>
    </row>
    <row r="317" spans="1:1" x14ac:dyDescent="0.25">
      <c r="A317" s="1" t="s">
        <v>537</v>
      </c>
    </row>
    <row r="318" spans="1:1" x14ac:dyDescent="0.25">
      <c r="A318" s="1" t="s">
        <v>538</v>
      </c>
    </row>
    <row r="319" spans="1:1" x14ac:dyDescent="0.25">
      <c r="A319" s="1" t="s">
        <v>539</v>
      </c>
    </row>
    <row r="320" spans="1:1" x14ac:dyDescent="0.25">
      <c r="A320" s="1" t="s">
        <v>540</v>
      </c>
    </row>
    <row r="321" spans="1:1" x14ac:dyDescent="0.25">
      <c r="A321" s="1" t="s">
        <v>541</v>
      </c>
    </row>
    <row r="322" spans="1:1" x14ac:dyDescent="0.25">
      <c r="A322" s="1" t="s">
        <v>542</v>
      </c>
    </row>
    <row r="323" spans="1:1" x14ac:dyDescent="0.25">
      <c r="A323" s="1" t="s">
        <v>543</v>
      </c>
    </row>
    <row r="324" spans="1:1" x14ac:dyDescent="0.25">
      <c r="A324" s="1" t="s">
        <v>544</v>
      </c>
    </row>
    <row r="325" spans="1:1" x14ac:dyDescent="0.25">
      <c r="A325" s="1" t="s">
        <v>545</v>
      </c>
    </row>
    <row r="326" spans="1:1" x14ac:dyDescent="0.25">
      <c r="A326" s="1" t="s">
        <v>546</v>
      </c>
    </row>
    <row r="327" spans="1:1" x14ac:dyDescent="0.25">
      <c r="A327" s="1" t="s">
        <v>547</v>
      </c>
    </row>
    <row r="328" spans="1:1" x14ac:dyDescent="0.25">
      <c r="A328" s="1" t="s">
        <v>548</v>
      </c>
    </row>
    <row r="329" spans="1:1" x14ac:dyDescent="0.25">
      <c r="A329" s="1" t="s">
        <v>549</v>
      </c>
    </row>
    <row r="330" spans="1:1" x14ac:dyDescent="0.25">
      <c r="A330" s="1" t="s">
        <v>550</v>
      </c>
    </row>
    <row r="331" spans="1:1" x14ac:dyDescent="0.25">
      <c r="A331" s="1" t="s">
        <v>551</v>
      </c>
    </row>
    <row r="332" spans="1:1" x14ac:dyDescent="0.25">
      <c r="A332" s="1" t="s">
        <v>552</v>
      </c>
    </row>
    <row r="333" spans="1:1" x14ac:dyDescent="0.25">
      <c r="A333" s="1" t="s">
        <v>553</v>
      </c>
    </row>
    <row r="334" spans="1:1" x14ac:dyDescent="0.25">
      <c r="A334" s="1" t="s">
        <v>554</v>
      </c>
    </row>
    <row r="335" spans="1:1" x14ac:dyDescent="0.25">
      <c r="A335" s="1" t="s">
        <v>555</v>
      </c>
    </row>
    <row r="336" spans="1:1" x14ac:dyDescent="0.25">
      <c r="A336" s="1" t="s">
        <v>556</v>
      </c>
    </row>
    <row r="337" spans="1:1" x14ac:dyDescent="0.25">
      <c r="A337" s="1" t="s">
        <v>557</v>
      </c>
    </row>
    <row r="338" spans="1:1" x14ac:dyDescent="0.25">
      <c r="A338" s="1" t="s">
        <v>558</v>
      </c>
    </row>
    <row r="339" spans="1:1" x14ac:dyDescent="0.25">
      <c r="A339" s="1" t="s">
        <v>559</v>
      </c>
    </row>
    <row r="340" spans="1:1" x14ac:dyDescent="0.25">
      <c r="A340" s="1" t="s">
        <v>560</v>
      </c>
    </row>
    <row r="341" spans="1:1" x14ac:dyDescent="0.25">
      <c r="A341" s="1" t="s">
        <v>561</v>
      </c>
    </row>
    <row r="342" spans="1:1" x14ac:dyDescent="0.25">
      <c r="A342" s="1" t="s">
        <v>562</v>
      </c>
    </row>
    <row r="343" spans="1:1" x14ac:dyDescent="0.25">
      <c r="A343" s="1" t="s">
        <v>563</v>
      </c>
    </row>
    <row r="344" spans="1:1" x14ac:dyDescent="0.25">
      <c r="A344" s="1" t="s">
        <v>564</v>
      </c>
    </row>
    <row r="345" spans="1:1" x14ac:dyDescent="0.25">
      <c r="A345" s="1" t="s">
        <v>565</v>
      </c>
    </row>
    <row r="346" spans="1:1" x14ac:dyDescent="0.25">
      <c r="A346" s="1" t="s">
        <v>566</v>
      </c>
    </row>
    <row r="347" spans="1:1" x14ac:dyDescent="0.25">
      <c r="A347" s="1" t="s">
        <v>567</v>
      </c>
    </row>
    <row r="348" spans="1:1" x14ac:dyDescent="0.25">
      <c r="A348" s="1" t="s">
        <v>568</v>
      </c>
    </row>
    <row r="349" spans="1:1" x14ac:dyDescent="0.25">
      <c r="A349" s="1" t="s">
        <v>569</v>
      </c>
    </row>
    <row r="350" spans="1:1" x14ac:dyDescent="0.25">
      <c r="A350" s="1" t="s">
        <v>570</v>
      </c>
    </row>
    <row r="351" spans="1:1" x14ac:dyDescent="0.25">
      <c r="A351" s="1" t="s">
        <v>571</v>
      </c>
    </row>
    <row r="352" spans="1:1" x14ac:dyDescent="0.25">
      <c r="A352" s="1" t="s">
        <v>572</v>
      </c>
    </row>
    <row r="353" spans="1:1" x14ac:dyDescent="0.25">
      <c r="A353" s="1" t="s">
        <v>573</v>
      </c>
    </row>
    <row r="354" spans="1:1" x14ac:dyDescent="0.25">
      <c r="A354" s="1" t="s">
        <v>574</v>
      </c>
    </row>
    <row r="355" spans="1:1" x14ac:dyDescent="0.25">
      <c r="A355" s="1" t="s">
        <v>575</v>
      </c>
    </row>
    <row r="356" spans="1:1" x14ac:dyDescent="0.25">
      <c r="A356" s="1" t="s">
        <v>576</v>
      </c>
    </row>
    <row r="357" spans="1:1" x14ac:dyDescent="0.25">
      <c r="A357" s="1" t="s">
        <v>577</v>
      </c>
    </row>
    <row r="358" spans="1:1" x14ac:dyDescent="0.25">
      <c r="A358" s="1" t="s">
        <v>578</v>
      </c>
    </row>
    <row r="359" spans="1:1" x14ac:dyDescent="0.25">
      <c r="A359" s="1" t="s">
        <v>579</v>
      </c>
    </row>
    <row r="360" spans="1:1" x14ac:dyDescent="0.25">
      <c r="A360" s="1" t="s">
        <v>580</v>
      </c>
    </row>
    <row r="361" spans="1:1" x14ac:dyDescent="0.25">
      <c r="A361" s="1" t="s">
        <v>581</v>
      </c>
    </row>
    <row r="362" spans="1:1" x14ac:dyDescent="0.25">
      <c r="A362" s="1" t="s">
        <v>582</v>
      </c>
    </row>
    <row r="363" spans="1:1" x14ac:dyDescent="0.25">
      <c r="A363" s="1" t="s">
        <v>583</v>
      </c>
    </row>
    <row r="364" spans="1:1" x14ac:dyDescent="0.25">
      <c r="A364" s="1" t="s">
        <v>584</v>
      </c>
    </row>
    <row r="365" spans="1:1" x14ac:dyDescent="0.25">
      <c r="A365" s="1" t="s">
        <v>585</v>
      </c>
    </row>
    <row r="366" spans="1:1" x14ac:dyDescent="0.25">
      <c r="A366" s="1" t="s">
        <v>586</v>
      </c>
    </row>
    <row r="367" spans="1:1" x14ac:dyDescent="0.25">
      <c r="A367" s="1" t="s">
        <v>587</v>
      </c>
    </row>
    <row r="368" spans="1:1" x14ac:dyDescent="0.25">
      <c r="A368" s="1" t="s">
        <v>588</v>
      </c>
    </row>
    <row r="369" spans="1:1" x14ac:dyDescent="0.25">
      <c r="A369" s="1" t="s">
        <v>589</v>
      </c>
    </row>
    <row r="370" spans="1:1" x14ac:dyDescent="0.25">
      <c r="A370" s="1" t="s">
        <v>590</v>
      </c>
    </row>
    <row r="371" spans="1:1" x14ac:dyDescent="0.25">
      <c r="A371" s="1" t="s">
        <v>591</v>
      </c>
    </row>
    <row r="372" spans="1:1" x14ac:dyDescent="0.25">
      <c r="A372" s="1" t="s">
        <v>592</v>
      </c>
    </row>
    <row r="373" spans="1:1" x14ac:dyDescent="0.25">
      <c r="A373" s="1" t="s">
        <v>593</v>
      </c>
    </row>
    <row r="374" spans="1:1" x14ac:dyDescent="0.25">
      <c r="A374" s="1" t="s">
        <v>594</v>
      </c>
    </row>
    <row r="375" spans="1:1" x14ac:dyDescent="0.25">
      <c r="A375" s="1" t="s">
        <v>595</v>
      </c>
    </row>
    <row r="376" spans="1:1" x14ac:dyDescent="0.25">
      <c r="A376" s="1" t="s">
        <v>596</v>
      </c>
    </row>
    <row r="377" spans="1:1" x14ac:dyDescent="0.25">
      <c r="A377" s="1" t="s">
        <v>597</v>
      </c>
    </row>
    <row r="378" spans="1:1" x14ac:dyDescent="0.25">
      <c r="A378" s="1" t="s">
        <v>598</v>
      </c>
    </row>
    <row r="379" spans="1:1" x14ac:dyDescent="0.25">
      <c r="A379" s="1" t="s">
        <v>599</v>
      </c>
    </row>
    <row r="380" spans="1:1" x14ac:dyDescent="0.25">
      <c r="A380" s="1" t="s">
        <v>600</v>
      </c>
    </row>
    <row r="381" spans="1:1" x14ac:dyDescent="0.25">
      <c r="A381" s="1" t="s">
        <v>601</v>
      </c>
    </row>
    <row r="382" spans="1:1" x14ac:dyDescent="0.25">
      <c r="A382" s="1" t="s">
        <v>602</v>
      </c>
    </row>
    <row r="383" spans="1:1" x14ac:dyDescent="0.25">
      <c r="A383" s="1" t="s">
        <v>603</v>
      </c>
    </row>
    <row r="384" spans="1:1" x14ac:dyDescent="0.25">
      <c r="A384" s="1" t="s">
        <v>604</v>
      </c>
    </row>
    <row r="385" spans="1:1" x14ac:dyDescent="0.25">
      <c r="A385" s="1" t="s">
        <v>605</v>
      </c>
    </row>
    <row r="386" spans="1:1" x14ac:dyDescent="0.25">
      <c r="A386" s="1" t="s">
        <v>606</v>
      </c>
    </row>
    <row r="387" spans="1:1" x14ac:dyDescent="0.25">
      <c r="A387" s="1" t="s">
        <v>607</v>
      </c>
    </row>
    <row r="388" spans="1:1" x14ac:dyDescent="0.25">
      <c r="A388" s="1" t="s">
        <v>608</v>
      </c>
    </row>
    <row r="389" spans="1:1" x14ac:dyDescent="0.25">
      <c r="A389" s="1" t="s">
        <v>609</v>
      </c>
    </row>
    <row r="390" spans="1:1" x14ac:dyDescent="0.25">
      <c r="A390" s="1" t="s">
        <v>610</v>
      </c>
    </row>
    <row r="391" spans="1:1" x14ac:dyDescent="0.25">
      <c r="A391" s="1" t="s">
        <v>611</v>
      </c>
    </row>
    <row r="392" spans="1:1" x14ac:dyDescent="0.25">
      <c r="A392" s="1" t="s">
        <v>612</v>
      </c>
    </row>
    <row r="393" spans="1:1" x14ac:dyDescent="0.25">
      <c r="A393" s="1" t="s">
        <v>613</v>
      </c>
    </row>
    <row r="394" spans="1:1" x14ac:dyDescent="0.25">
      <c r="A394" s="1" t="s">
        <v>614</v>
      </c>
    </row>
    <row r="395" spans="1:1" x14ac:dyDescent="0.25">
      <c r="A395" s="1" t="s">
        <v>615</v>
      </c>
    </row>
    <row r="396" spans="1:1" x14ac:dyDescent="0.25">
      <c r="A396" s="1" t="s">
        <v>616</v>
      </c>
    </row>
    <row r="397" spans="1:1" x14ac:dyDescent="0.25">
      <c r="A397" s="1" t="s">
        <v>617</v>
      </c>
    </row>
    <row r="398" spans="1:1" x14ac:dyDescent="0.25">
      <c r="A398" s="1" t="s">
        <v>618</v>
      </c>
    </row>
    <row r="399" spans="1:1" x14ac:dyDescent="0.25">
      <c r="A399" s="1" t="s">
        <v>619</v>
      </c>
    </row>
    <row r="400" spans="1:1" x14ac:dyDescent="0.25">
      <c r="A400" s="1" t="s">
        <v>620</v>
      </c>
    </row>
    <row r="401" spans="1:1" x14ac:dyDescent="0.25">
      <c r="A401" s="1" t="s">
        <v>621</v>
      </c>
    </row>
    <row r="402" spans="1:1" x14ac:dyDescent="0.25">
      <c r="A402" s="1" t="s">
        <v>622</v>
      </c>
    </row>
    <row r="403" spans="1:1" x14ac:dyDescent="0.25">
      <c r="A403" s="1" t="s">
        <v>623</v>
      </c>
    </row>
    <row r="404" spans="1:1" x14ac:dyDescent="0.25">
      <c r="A404" s="1" t="s">
        <v>624</v>
      </c>
    </row>
    <row r="405" spans="1:1" x14ac:dyDescent="0.25">
      <c r="A405" s="1" t="s">
        <v>625</v>
      </c>
    </row>
    <row r="406" spans="1:1" x14ac:dyDescent="0.25">
      <c r="A406" s="1" t="s">
        <v>626</v>
      </c>
    </row>
    <row r="407" spans="1:1" x14ac:dyDescent="0.25">
      <c r="A407" s="1" t="s">
        <v>627</v>
      </c>
    </row>
    <row r="408" spans="1:1" x14ac:dyDescent="0.25">
      <c r="A408" s="1" t="s">
        <v>628</v>
      </c>
    </row>
    <row r="409" spans="1:1" x14ac:dyDescent="0.25">
      <c r="A409" s="1" t="s">
        <v>629</v>
      </c>
    </row>
    <row r="410" spans="1:1" x14ac:dyDescent="0.25">
      <c r="A410" s="1" t="s">
        <v>630</v>
      </c>
    </row>
    <row r="411" spans="1:1" x14ac:dyDescent="0.25">
      <c r="A411" s="1" t="s">
        <v>631</v>
      </c>
    </row>
    <row r="412" spans="1:1" x14ac:dyDescent="0.25">
      <c r="A412" s="1" t="s">
        <v>632</v>
      </c>
    </row>
    <row r="413" spans="1:1" x14ac:dyDescent="0.25">
      <c r="A413" s="1" t="s">
        <v>633</v>
      </c>
    </row>
    <row r="414" spans="1:1" x14ac:dyDescent="0.25">
      <c r="A414" s="1" t="s">
        <v>634</v>
      </c>
    </row>
    <row r="415" spans="1:1" x14ac:dyDescent="0.25">
      <c r="A415" s="1" t="s">
        <v>635</v>
      </c>
    </row>
    <row r="416" spans="1:1" x14ac:dyDescent="0.25">
      <c r="A416" s="1" t="s">
        <v>636</v>
      </c>
    </row>
    <row r="417" spans="1:1" x14ac:dyDescent="0.25">
      <c r="A417" s="1" t="s">
        <v>637</v>
      </c>
    </row>
    <row r="418" spans="1:1" x14ac:dyDescent="0.25">
      <c r="A418" s="1" t="s">
        <v>638</v>
      </c>
    </row>
    <row r="419" spans="1:1" x14ac:dyDescent="0.25">
      <c r="A419" s="1" t="s">
        <v>639</v>
      </c>
    </row>
    <row r="420" spans="1:1" x14ac:dyDescent="0.25">
      <c r="A420" s="1" t="s">
        <v>640</v>
      </c>
    </row>
    <row r="421" spans="1:1" x14ac:dyDescent="0.25">
      <c r="A421" s="1" t="s">
        <v>641</v>
      </c>
    </row>
    <row r="422" spans="1:1" x14ac:dyDescent="0.25">
      <c r="A422" s="1" t="s">
        <v>642</v>
      </c>
    </row>
    <row r="423" spans="1:1" x14ac:dyDescent="0.25">
      <c r="A423" s="1" t="s">
        <v>643</v>
      </c>
    </row>
    <row r="424" spans="1:1" x14ac:dyDescent="0.25">
      <c r="A424" s="1" t="s">
        <v>644</v>
      </c>
    </row>
    <row r="425" spans="1:1" x14ac:dyDescent="0.25">
      <c r="A425" s="1" t="s">
        <v>645</v>
      </c>
    </row>
    <row r="426" spans="1:1" x14ac:dyDescent="0.25">
      <c r="A426" s="1" t="s">
        <v>646</v>
      </c>
    </row>
    <row r="427" spans="1:1" x14ac:dyDescent="0.25">
      <c r="A427" s="1" t="s">
        <v>647</v>
      </c>
    </row>
    <row r="428" spans="1:1" x14ac:dyDescent="0.25">
      <c r="A428" s="1" t="s">
        <v>83</v>
      </c>
    </row>
    <row r="429" spans="1:1" x14ac:dyDescent="0.25">
      <c r="A429" s="1" t="s">
        <v>648</v>
      </c>
    </row>
    <row r="430" spans="1:1" x14ac:dyDescent="0.25">
      <c r="A430" s="1" t="s">
        <v>649</v>
      </c>
    </row>
    <row r="431" spans="1:1" x14ac:dyDescent="0.25">
      <c r="A431" s="1" t="s">
        <v>650</v>
      </c>
    </row>
    <row r="432" spans="1:1" x14ac:dyDescent="0.25">
      <c r="A432" s="1" t="s">
        <v>651</v>
      </c>
    </row>
    <row r="433" spans="1:1" x14ac:dyDescent="0.25">
      <c r="A433" s="1" t="s">
        <v>652</v>
      </c>
    </row>
    <row r="434" spans="1:1" x14ac:dyDescent="0.25">
      <c r="A434" s="1" t="s">
        <v>653</v>
      </c>
    </row>
    <row r="435" spans="1:1" x14ac:dyDescent="0.25">
      <c r="A435" s="1" t="s">
        <v>654</v>
      </c>
    </row>
    <row r="436" spans="1:1" x14ac:dyDescent="0.25">
      <c r="A436" s="1" t="s">
        <v>655</v>
      </c>
    </row>
    <row r="437" spans="1:1" x14ac:dyDescent="0.25">
      <c r="A437" s="1" t="s">
        <v>656</v>
      </c>
    </row>
    <row r="438" spans="1:1" x14ac:dyDescent="0.25">
      <c r="A438" s="1" t="s">
        <v>657</v>
      </c>
    </row>
    <row r="439" spans="1:1" x14ac:dyDescent="0.25">
      <c r="A439" s="1" t="s">
        <v>658</v>
      </c>
    </row>
    <row r="440" spans="1:1" x14ac:dyDescent="0.25">
      <c r="A440" s="1" t="s">
        <v>659</v>
      </c>
    </row>
    <row r="441" spans="1:1" x14ac:dyDescent="0.25">
      <c r="A441" s="1" t="s">
        <v>660</v>
      </c>
    </row>
    <row r="442" spans="1:1" x14ac:dyDescent="0.25">
      <c r="A442" s="1" t="s">
        <v>661</v>
      </c>
    </row>
    <row r="443" spans="1:1" x14ac:dyDescent="0.25">
      <c r="A443" s="1" t="s">
        <v>662</v>
      </c>
    </row>
    <row r="444" spans="1:1" x14ac:dyDescent="0.25">
      <c r="A444" s="1" t="s">
        <v>663</v>
      </c>
    </row>
    <row r="445" spans="1:1" x14ac:dyDescent="0.25">
      <c r="A445" s="1" t="s">
        <v>664</v>
      </c>
    </row>
    <row r="446" spans="1:1" x14ac:dyDescent="0.25">
      <c r="A446" s="1" t="s">
        <v>665</v>
      </c>
    </row>
    <row r="447" spans="1:1" x14ac:dyDescent="0.25">
      <c r="A447" s="1" t="s">
        <v>666</v>
      </c>
    </row>
    <row r="448" spans="1:1" x14ac:dyDescent="0.25">
      <c r="A448" s="1" t="s">
        <v>667</v>
      </c>
    </row>
    <row r="449" spans="1:1" x14ac:dyDescent="0.25">
      <c r="A449" s="1" t="s">
        <v>668</v>
      </c>
    </row>
    <row r="450" spans="1:1" x14ac:dyDescent="0.25">
      <c r="A450" s="1" t="s">
        <v>669</v>
      </c>
    </row>
    <row r="451" spans="1:1" x14ac:dyDescent="0.25">
      <c r="A451" s="1" t="s">
        <v>670</v>
      </c>
    </row>
    <row r="452" spans="1:1" x14ac:dyDescent="0.25">
      <c r="A452" s="1" t="s">
        <v>671</v>
      </c>
    </row>
    <row r="453" spans="1:1" x14ac:dyDescent="0.25">
      <c r="A453" s="1" t="s">
        <v>672</v>
      </c>
    </row>
    <row r="454" spans="1:1" x14ac:dyDescent="0.25">
      <c r="A454" s="1" t="s">
        <v>673</v>
      </c>
    </row>
    <row r="455" spans="1:1" x14ac:dyDescent="0.25">
      <c r="A455" s="1" t="s">
        <v>674</v>
      </c>
    </row>
    <row r="456" spans="1:1" x14ac:dyDescent="0.25">
      <c r="A456" s="1" t="s">
        <v>675</v>
      </c>
    </row>
    <row r="457" spans="1:1" x14ac:dyDescent="0.25">
      <c r="A457" s="1" t="s">
        <v>676</v>
      </c>
    </row>
    <row r="458" spans="1:1" x14ac:dyDescent="0.25">
      <c r="A458" s="1" t="s">
        <v>677</v>
      </c>
    </row>
    <row r="459" spans="1:1" x14ac:dyDescent="0.25">
      <c r="A459" s="1" t="s">
        <v>678</v>
      </c>
    </row>
    <row r="460" spans="1:1" x14ac:dyDescent="0.25">
      <c r="A460" s="1" t="s">
        <v>679</v>
      </c>
    </row>
    <row r="461" spans="1:1" x14ac:dyDescent="0.25">
      <c r="A461" s="1" t="s">
        <v>680</v>
      </c>
    </row>
    <row r="462" spans="1:1" x14ac:dyDescent="0.25">
      <c r="A462" s="1" t="s">
        <v>681</v>
      </c>
    </row>
    <row r="463" spans="1:1" x14ac:dyDescent="0.25">
      <c r="A463" s="1" t="s">
        <v>682</v>
      </c>
    </row>
    <row r="464" spans="1:1" x14ac:dyDescent="0.25">
      <c r="A464" s="1" t="s">
        <v>683</v>
      </c>
    </row>
    <row r="465" spans="1:1" x14ac:dyDescent="0.25">
      <c r="A465" s="1" t="s">
        <v>684</v>
      </c>
    </row>
    <row r="466" spans="1:1" x14ac:dyDescent="0.25">
      <c r="A466" s="1" t="s">
        <v>685</v>
      </c>
    </row>
    <row r="467" spans="1:1" x14ac:dyDescent="0.25">
      <c r="A467" s="1" t="s">
        <v>686</v>
      </c>
    </row>
    <row r="468" spans="1:1" x14ac:dyDescent="0.25">
      <c r="A468" s="1" t="s">
        <v>687</v>
      </c>
    </row>
    <row r="469" spans="1:1" x14ac:dyDescent="0.25">
      <c r="A469" s="1" t="s">
        <v>688</v>
      </c>
    </row>
    <row r="470" spans="1:1" x14ac:dyDescent="0.25">
      <c r="A470" s="1" t="s">
        <v>689</v>
      </c>
    </row>
    <row r="471" spans="1:1" x14ac:dyDescent="0.25">
      <c r="A471" s="1" t="s">
        <v>690</v>
      </c>
    </row>
    <row r="472" spans="1:1" x14ac:dyDescent="0.25">
      <c r="A472" s="1" t="s">
        <v>691</v>
      </c>
    </row>
    <row r="473" spans="1:1" x14ac:dyDescent="0.25">
      <c r="A473" s="1" t="s">
        <v>692</v>
      </c>
    </row>
    <row r="474" spans="1:1" x14ac:dyDescent="0.25">
      <c r="A474" s="1" t="s">
        <v>693</v>
      </c>
    </row>
    <row r="475" spans="1:1" x14ac:dyDescent="0.25">
      <c r="A475" s="1" t="s">
        <v>694</v>
      </c>
    </row>
    <row r="476" spans="1:1" x14ac:dyDescent="0.25">
      <c r="A476" s="1" t="s">
        <v>695</v>
      </c>
    </row>
    <row r="477" spans="1:1" x14ac:dyDescent="0.25">
      <c r="A477" s="1" t="s">
        <v>696</v>
      </c>
    </row>
    <row r="478" spans="1:1" x14ac:dyDescent="0.25">
      <c r="A478" s="1" t="s">
        <v>697</v>
      </c>
    </row>
    <row r="479" spans="1:1" x14ac:dyDescent="0.25">
      <c r="A479" s="1" t="s">
        <v>698</v>
      </c>
    </row>
    <row r="480" spans="1:1" x14ac:dyDescent="0.25">
      <c r="A480" s="1" t="s">
        <v>699</v>
      </c>
    </row>
    <row r="481" spans="1:1" x14ac:dyDescent="0.25">
      <c r="A481" s="1" t="s">
        <v>700</v>
      </c>
    </row>
    <row r="482" spans="1:1" x14ac:dyDescent="0.25">
      <c r="A482" s="1" t="s">
        <v>701</v>
      </c>
    </row>
    <row r="483" spans="1:1" x14ac:dyDescent="0.25">
      <c r="A483" s="1" t="s">
        <v>78</v>
      </c>
    </row>
    <row r="484" spans="1:1" x14ac:dyDescent="0.25">
      <c r="A484" s="1" t="s">
        <v>67</v>
      </c>
    </row>
    <row r="485" spans="1:1" x14ac:dyDescent="0.25">
      <c r="A485" s="1" t="s">
        <v>702</v>
      </c>
    </row>
    <row r="486" spans="1:1" x14ac:dyDescent="0.25">
      <c r="A486" s="1" t="s">
        <v>703</v>
      </c>
    </row>
    <row r="487" spans="1:1" x14ac:dyDescent="0.25">
      <c r="A487" s="1" t="s">
        <v>704</v>
      </c>
    </row>
    <row r="488" spans="1:1" x14ac:dyDescent="0.25">
      <c r="A488" s="1" t="s">
        <v>705</v>
      </c>
    </row>
    <row r="489" spans="1:1" x14ac:dyDescent="0.25">
      <c r="A489" s="1" t="s">
        <v>82</v>
      </c>
    </row>
    <row r="490" spans="1:1" x14ac:dyDescent="0.25">
      <c r="A490" s="1" t="s">
        <v>77</v>
      </c>
    </row>
    <row r="491" spans="1:1" x14ac:dyDescent="0.25">
      <c r="A491" s="1" t="s">
        <v>706</v>
      </c>
    </row>
    <row r="492" spans="1:1" x14ac:dyDescent="0.25">
      <c r="A492" s="1" t="s">
        <v>707</v>
      </c>
    </row>
    <row r="493" spans="1:1" x14ac:dyDescent="0.25">
      <c r="A493" s="1" t="s">
        <v>708</v>
      </c>
    </row>
    <row r="494" spans="1:1" x14ac:dyDescent="0.25">
      <c r="A494" s="1" t="s">
        <v>709</v>
      </c>
    </row>
    <row r="495" spans="1:1" x14ac:dyDescent="0.25">
      <c r="A495" s="1" t="s">
        <v>710</v>
      </c>
    </row>
    <row r="496" spans="1:1" x14ac:dyDescent="0.25">
      <c r="A496" s="1" t="s">
        <v>711</v>
      </c>
    </row>
    <row r="497" spans="1:1" x14ac:dyDescent="0.25">
      <c r="A497" s="1" t="s">
        <v>712</v>
      </c>
    </row>
    <row r="498" spans="1:1" x14ac:dyDescent="0.25">
      <c r="A498" s="1" t="s">
        <v>713</v>
      </c>
    </row>
    <row r="499" spans="1:1" x14ac:dyDescent="0.25">
      <c r="A499" s="1" t="s">
        <v>714</v>
      </c>
    </row>
    <row r="500" spans="1:1" x14ac:dyDescent="0.25">
      <c r="A500" s="1" t="s">
        <v>715</v>
      </c>
    </row>
    <row r="501" spans="1:1" x14ac:dyDescent="0.25">
      <c r="A501" s="1" t="s">
        <v>716</v>
      </c>
    </row>
    <row r="502" spans="1:1" x14ac:dyDescent="0.25">
      <c r="A502" s="1" t="s">
        <v>717</v>
      </c>
    </row>
    <row r="503" spans="1:1" x14ac:dyDescent="0.25">
      <c r="A503" s="1" t="s">
        <v>718</v>
      </c>
    </row>
    <row r="504" spans="1:1" x14ac:dyDescent="0.25">
      <c r="A504" s="1" t="s">
        <v>719</v>
      </c>
    </row>
    <row r="505" spans="1:1" x14ac:dyDescent="0.25">
      <c r="A505" s="1" t="s">
        <v>720</v>
      </c>
    </row>
    <row r="506" spans="1:1" x14ac:dyDescent="0.25">
      <c r="A506" s="1" t="s">
        <v>721</v>
      </c>
    </row>
    <row r="507" spans="1:1" x14ac:dyDescent="0.25">
      <c r="A507" s="1" t="s">
        <v>722</v>
      </c>
    </row>
    <row r="508" spans="1:1" x14ac:dyDescent="0.25">
      <c r="A508" s="1" t="s">
        <v>723</v>
      </c>
    </row>
    <row r="509" spans="1:1" x14ac:dyDescent="0.25">
      <c r="A509" s="1" t="s">
        <v>724</v>
      </c>
    </row>
    <row r="510" spans="1:1" x14ac:dyDescent="0.25">
      <c r="A510" s="1" t="s">
        <v>725</v>
      </c>
    </row>
    <row r="511" spans="1:1" x14ac:dyDescent="0.25">
      <c r="A511" s="1" t="s">
        <v>726</v>
      </c>
    </row>
    <row r="512" spans="1:1" x14ac:dyDescent="0.25">
      <c r="A512" s="1" t="s">
        <v>727</v>
      </c>
    </row>
    <row r="513" spans="1:1" x14ac:dyDescent="0.25">
      <c r="A513" s="1" t="s">
        <v>728</v>
      </c>
    </row>
    <row r="514" spans="1:1" x14ac:dyDescent="0.25">
      <c r="A514" s="1" t="s">
        <v>729</v>
      </c>
    </row>
    <row r="515" spans="1:1" x14ac:dyDescent="0.25">
      <c r="A515" s="1" t="s">
        <v>730</v>
      </c>
    </row>
    <row r="516" spans="1:1" x14ac:dyDescent="0.25">
      <c r="A516" s="1" t="s">
        <v>731</v>
      </c>
    </row>
    <row r="517" spans="1:1" x14ac:dyDescent="0.25">
      <c r="A517" s="1" t="s">
        <v>732</v>
      </c>
    </row>
    <row r="518" spans="1:1" x14ac:dyDescent="0.25">
      <c r="A518" s="1" t="s">
        <v>733</v>
      </c>
    </row>
    <row r="519" spans="1:1" x14ac:dyDescent="0.25">
      <c r="A519" s="1" t="s">
        <v>81</v>
      </c>
    </row>
    <row r="520" spans="1:1" x14ac:dyDescent="0.25">
      <c r="A520" s="1" t="s">
        <v>734</v>
      </c>
    </row>
    <row r="521" spans="1:1" x14ac:dyDescent="0.25">
      <c r="A521" s="1" t="s">
        <v>735</v>
      </c>
    </row>
    <row r="522" spans="1:1" x14ac:dyDescent="0.25">
      <c r="A522" s="1" t="s">
        <v>736</v>
      </c>
    </row>
    <row r="523" spans="1:1" x14ac:dyDescent="0.25">
      <c r="A523" s="1" t="s">
        <v>737</v>
      </c>
    </row>
    <row r="524" spans="1:1" x14ac:dyDescent="0.25">
      <c r="A524" s="1" t="s">
        <v>738</v>
      </c>
    </row>
    <row r="525" spans="1:1" x14ac:dyDescent="0.25">
      <c r="A525" s="1" t="s">
        <v>739</v>
      </c>
    </row>
    <row r="526" spans="1:1" x14ac:dyDescent="0.25">
      <c r="A526" s="1" t="s">
        <v>740</v>
      </c>
    </row>
    <row r="527" spans="1:1" x14ac:dyDescent="0.25">
      <c r="A527" s="1" t="s">
        <v>741</v>
      </c>
    </row>
    <row r="528" spans="1:1" x14ac:dyDescent="0.25">
      <c r="A528" s="1" t="s">
        <v>742</v>
      </c>
    </row>
    <row r="529" spans="1:1" x14ac:dyDescent="0.25">
      <c r="A529" s="1" t="s">
        <v>743</v>
      </c>
    </row>
    <row r="530" spans="1:1" x14ac:dyDescent="0.25">
      <c r="A530" s="1" t="s">
        <v>744</v>
      </c>
    </row>
    <row r="531" spans="1:1" x14ac:dyDescent="0.25">
      <c r="A531" s="1" t="s">
        <v>745</v>
      </c>
    </row>
    <row r="532" spans="1:1" x14ac:dyDescent="0.25">
      <c r="A532" s="1" t="s">
        <v>746</v>
      </c>
    </row>
    <row r="533" spans="1:1" x14ac:dyDescent="0.25">
      <c r="A533" s="1" t="s">
        <v>747</v>
      </c>
    </row>
    <row r="534" spans="1:1" x14ac:dyDescent="0.25">
      <c r="A534" s="1" t="s">
        <v>748</v>
      </c>
    </row>
    <row r="535" spans="1:1" x14ac:dyDescent="0.25">
      <c r="A535" s="1" t="s">
        <v>749</v>
      </c>
    </row>
    <row r="536" spans="1:1" x14ac:dyDescent="0.25">
      <c r="A536" s="1" t="s">
        <v>750</v>
      </c>
    </row>
    <row r="537" spans="1:1" x14ac:dyDescent="0.25">
      <c r="A537" s="1" t="s">
        <v>751</v>
      </c>
    </row>
    <row r="538" spans="1:1" x14ac:dyDescent="0.25">
      <c r="A538" s="1" t="s">
        <v>752</v>
      </c>
    </row>
    <row r="539" spans="1:1" x14ac:dyDescent="0.25">
      <c r="A539" s="1" t="s">
        <v>753</v>
      </c>
    </row>
    <row r="540" spans="1:1" x14ac:dyDescent="0.25">
      <c r="A540" s="1" t="s">
        <v>754</v>
      </c>
    </row>
    <row r="541" spans="1:1" x14ac:dyDescent="0.25">
      <c r="A541" s="1" t="s">
        <v>755</v>
      </c>
    </row>
    <row r="542" spans="1:1" x14ac:dyDescent="0.25">
      <c r="A542" s="1" t="s">
        <v>756</v>
      </c>
    </row>
    <row r="543" spans="1:1" x14ac:dyDescent="0.25">
      <c r="A543" s="1" t="s">
        <v>757</v>
      </c>
    </row>
    <row r="544" spans="1:1" x14ac:dyDescent="0.25">
      <c r="A544" s="1" t="s">
        <v>758</v>
      </c>
    </row>
    <row r="545" spans="1:1" x14ac:dyDescent="0.25">
      <c r="A545" s="1" t="s">
        <v>759</v>
      </c>
    </row>
    <row r="546" spans="1:1" x14ac:dyDescent="0.25">
      <c r="A546" s="1" t="s">
        <v>760</v>
      </c>
    </row>
    <row r="547" spans="1:1" x14ac:dyDescent="0.25">
      <c r="A547" s="1" t="s">
        <v>761</v>
      </c>
    </row>
    <row r="548" spans="1:1" x14ac:dyDescent="0.25">
      <c r="A548" s="1" t="s">
        <v>762</v>
      </c>
    </row>
    <row r="549" spans="1:1" x14ac:dyDescent="0.25">
      <c r="A549" s="1" t="s">
        <v>763</v>
      </c>
    </row>
    <row r="550" spans="1:1" x14ac:dyDescent="0.25">
      <c r="A550" s="1" t="s">
        <v>764</v>
      </c>
    </row>
    <row r="551" spans="1:1" x14ac:dyDescent="0.25">
      <c r="A551" s="1" t="s">
        <v>765</v>
      </c>
    </row>
    <row r="552" spans="1:1" x14ac:dyDescent="0.25">
      <c r="A552" s="1" t="s">
        <v>766</v>
      </c>
    </row>
    <row r="553" spans="1:1" x14ac:dyDescent="0.25">
      <c r="A553" s="1" t="s">
        <v>767</v>
      </c>
    </row>
    <row r="554" spans="1:1" x14ac:dyDescent="0.25">
      <c r="A554" s="1" t="s">
        <v>768</v>
      </c>
    </row>
    <row r="555" spans="1:1" x14ac:dyDescent="0.25">
      <c r="A555" s="1" t="s">
        <v>769</v>
      </c>
    </row>
    <row r="556" spans="1:1" x14ac:dyDescent="0.25">
      <c r="A556" s="1" t="s">
        <v>770</v>
      </c>
    </row>
    <row r="557" spans="1:1" x14ac:dyDescent="0.25">
      <c r="A557" s="1" t="s">
        <v>771</v>
      </c>
    </row>
    <row r="558" spans="1:1" x14ac:dyDescent="0.25">
      <c r="A558" s="1" t="s">
        <v>772</v>
      </c>
    </row>
    <row r="559" spans="1:1" x14ac:dyDescent="0.25">
      <c r="A559" s="1" t="s">
        <v>773</v>
      </c>
    </row>
    <row r="560" spans="1:1" x14ac:dyDescent="0.25">
      <c r="A560" s="1" t="s">
        <v>774</v>
      </c>
    </row>
    <row r="561" spans="1:1" x14ac:dyDescent="0.25">
      <c r="A561" s="1" t="s">
        <v>775</v>
      </c>
    </row>
    <row r="562" spans="1:1" x14ac:dyDescent="0.25">
      <c r="A562" s="1" t="s">
        <v>776</v>
      </c>
    </row>
    <row r="563" spans="1:1" x14ac:dyDescent="0.25">
      <c r="A563" s="1" t="s">
        <v>777</v>
      </c>
    </row>
    <row r="564" spans="1:1" x14ac:dyDescent="0.25">
      <c r="A564" s="1" t="s">
        <v>778</v>
      </c>
    </row>
    <row r="565" spans="1:1" x14ac:dyDescent="0.25">
      <c r="A565" s="1" t="s">
        <v>779</v>
      </c>
    </row>
    <row r="566" spans="1:1" x14ac:dyDescent="0.25">
      <c r="A566" s="1" t="s">
        <v>780</v>
      </c>
    </row>
    <row r="567" spans="1:1" x14ac:dyDescent="0.25">
      <c r="A567" s="1" t="s">
        <v>781</v>
      </c>
    </row>
    <row r="568" spans="1:1" x14ac:dyDescent="0.25">
      <c r="A568" s="1" t="s">
        <v>782</v>
      </c>
    </row>
    <row r="569" spans="1:1" x14ac:dyDescent="0.25">
      <c r="A569" s="1" t="s">
        <v>783</v>
      </c>
    </row>
    <row r="570" spans="1:1" x14ac:dyDescent="0.25">
      <c r="A570" s="1" t="s">
        <v>784</v>
      </c>
    </row>
    <row r="571" spans="1:1" x14ac:dyDescent="0.25">
      <c r="A571" s="1" t="s">
        <v>785</v>
      </c>
    </row>
    <row r="572" spans="1:1" x14ac:dyDescent="0.25">
      <c r="A572" s="1" t="s">
        <v>786</v>
      </c>
    </row>
    <row r="573" spans="1:1" x14ac:dyDescent="0.25">
      <c r="A573" s="1" t="s">
        <v>787</v>
      </c>
    </row>
    <row r="574" spans="1:1" x14ac:dyDescent="0.25">
      <c r="A574" s="1" t="s">
        <v>788</v>
      </c>
    </row>
    <row r="575" spans="1:1" x14ac:dyDescent="0.25">
      <c r="A575" s="1" t="s">
        <v>789</v>
      </c>
    </row>
    <row r="576" spans="1:1" x14ac:dyDescent="0.25">
      <c r="A576" s="1" t="s">
        <v>790</v>
      </c>
    </row>
    <row r="577" spans="1:1" x14ac:dyDescent="0.25">
      <c r="A577" s="1" t="s">
        <v>791</v>
      </c>
    </row>
    <row r="578" spans="1:1" x14ac:dyDescent="0.25">
      <c r="A578" s="1" t="s">
        <v>792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и наименования программ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2021-08-09T13:41:42Z</dcterms:modified>
  <cp:category/>
  <cp:contentStatus/>
</cp:coreProperties>
</file>